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A Christmas Pricing Calculator" sheetId="1" r:id="rId4"/>
  </sheets>
  <definedNames/>
  <calcPr/>
  <extLst>
    <ext uri="GoogleSheetsCustomDataVersion2">
      <go:sheetsCustomData xmlns:go="http://customooxmlschemas.google.com/" r:id="rId5" roundtripDataChecksum="TROTAhyTZ/R+xZhJokfr499VCeYX0p2UCnNe7k25Qsg="/>
    </ext>
  </extLst>
</workbook>
</file>

<file path=xl/sharedStrings.xml><?xml version="1.0" encoding="utf-8"?>
<sst xmlns="http://schemas.openxmlformats.org/spreadsheetml/2006/main" count="82" uniqueCount="75">
  <si>
    <t>How to Use This Tool</t>
  </si>
  <si>
    <t xml:space="preserve">This tool will allow you to… 
Identify and fix profit holes.
Provide data to confidently increase prices.
Maintain greater profitability with all future clients.
For beginners, this tool will help you make more money.
However, if you want to optimize your services 100% (and turn your business into the ultimate growth machine), we highly recommend you check out Service Autopilot.
</t>
  </si>
  <si>
    <t>Step 1: Establish Monthly Overhead Cost</t>
  </si>
  <si>
    <t>To find out how much to charge your clients, you first need to know (or have a close average!) how much your spending on overhead cost.
In this step, enter in all your monthly expenses.
Then, the calculator will find your Total Monthly Overhead.</t>
  </si>
  <si>
    <t>Step 2: Find Your Break-Even and Profit Goals</t>
  </si>
  <si>
    <t>Using your Total Monthly Business Overhead Expenses, number of employees on your crew, average hours worked per month (employee), average 
pay per hour, and your desired profit margin the calculator will calculate your Monthly Goal Revenue.</t>
  </si>
  <si>
    <t>Step 3: Project and Materials Cost</t>
  </si>
  <si>
    <t>Enter in your project and material cost. Using your project and material cost along with your previously defined profit margin, 
the calculator will return your Total Project Material Cost.</t>
  </si>
  <si>
    <t>Step 4: Labor Cost</t>
  </si>
  <si>
    <t xml:space="preserve">Enter in your hourly rate, estimated number of hours, and your service call / travel fees and the calculator will 
return Total Project Labor Cost and Total Project Cost. </t>
  </si>
  <si>
    <t>Step 5: Project Profit</t>
  </si>
  <si>
    <t>Enter in your employee's hourly rate and the calculator will return your profit from labor, materials profit, total project profit, 
average job # to reach monthly profit goals and Total Project Cost.</t>
  </si>
  <si>
    <t>Step 1: Monthly Overhead Costs</t>
  </si>
  <si>
    <t>Property Rental Costs</t>
  </si>
  <si>
    <t>Total Monthly Overhead</t>
  </si>
  <si>
    <t>Utilities</t>
  </si>
  <si>
    <t>Vehicle Payments</t>
  </si>
  <si>
    <t>Vehicle Insurance</t>
  </si>
  <si>
    <t>Business Insurance</t>
  </si>
  <si>
    <t>Vehicle / Equipment Maintenance</t>
  </si>
  <si>
    <t>Office Staff / Leadership Pay</t>
  </si>
  <si>
    <t>Software / IT</t>
  </si>
  <si>
    <t>[Insert Additional Expense]</t>
  </si>
  <si>
    <t>Step 2: Break Even and Profit Goals</t>
  </si>
  <si>
    <t>Total Monthly Business Overhead Expenses</t>
  </si>
  <si>
    <t>Monthly Goal Revenue</t>
  </si>
  <si>
    <t>Number of Employees on the Field Team</t>
  </si>
  <si>
    <t>Total Monthly Revenue Required + (Total Project Material Expenses x Profit Margin) = Total Project Material Cost</t>
  </si>
  <si>
    <t>Average Hours Worked per Month (Employee)</t>
  </si>
  <si>
    <t>Average Employee Pay / Hour</t>
  </si>
  <si>
    <t>Total Estimated Labor Costs 
(Employee # * Average Pay * Hours Worked)</t>
  </si>
  <si>
    <t>Total Monthly Revenue Required</t>
  </si>
  <si>
    <t>Profit Margin</t>
  </si>
  <si>
    <t>PLUG IN FEET</t>
  </si>
  <si>
    <t>Feet of Lights</t>
  </si>
  <si>
    <t>Price of the Client's Lease of Lights per Foot</t>
  </si>
  <si>
    <t>Total Project Material Costs</t>
  </si>
  <si>
    <t>Total Project Material Expenses + (Total Project Material Expenses x Profit Margin) = Total Project Material Cost</t>
  </si>
  <si>
    <t>Total Cost of Holiday Lights per Job</t>
  </si>
  <si>
    <r>
      <rPr>
        <rFont val="Open Sans"/>
        <color theme="1"/>
        <sz val="14.0"/>
      </rPr>
      <t xml:space="preserve">Total Cost of Equipment per Job </t>
    </r>
    <r>
      <rPr>
        <rFont val="Open Sans"/>
        <i/>
        <color theme="1"/>
        <sz val="14.0"/>
      </rPr>
      <t>(likely for commercial only)</t>
    </r>
  </si>
  <si>
    <t>Total Cost of Decorations per Job                                                          (Including: bells, bows, trees, ornaments, etc.)</t>
  </si>
  <si>
    <t>Total Project Material Expenses</t>
  </si>
  <si>
    <t>Step 4: Labor Costs</t>
  </si>
  <si>
    <t>Average Hourly Pay Rate</t>
  </si>
  <si>
    <t>Total Project Cost</t>
  </si>
  <si>
    <t>Average Number of Employees per Job</t>
  </si>
  <si>
    <t>Total Project Material Cost + Total Project Labor Cost = Total Project Cost</t>
  </si>
  <si>
    <r>
      <rPr>
        <rFont val="Open Sans"/>
        <color theme="1"/>
        <sz val="14.0"/>
      </rPr>
      <t xml:space="preserve">Average Number of Hours (Based on Job Needs/Similar Jobs)                                         </t>
    </r>
    <r>
      <rPr>
        <rFont val="Open Sans"/>
        <i/>
        <color theme="1"/>
        <sz val="14.0"/>
      </rPr>
      <t xml:space="preserve">        
Note: SA gives estimated work time averages for similar jobs</t>
    </r>
  </si>
  <si>
    <t>Price per Foot</t>
  </si>
  <si>
    <t>Labor Costs                                                                                           (Hourly Rate * Estimated Hours)</t>
  </si>
  <si>
    <t>Service Call / Travel Fees</t>
  </si>
  <si>
    <t>Labor Markup</t>
  </si>
  <si>
    <t>Total Project Labor Costs</t>
  </si>
  <si>
    <t>Work Hour Rate</t>
  </si>
  <si>
    <t>Profit from Labor</t>
  </si>
  <si>
    <t>Materials Profit</t>
  </si>
  <si>
    <t>Total Project Profit</t>
  </si>
  <si>
    <t>Average Job # to Reach Monthly Revenue Goals</t>
  </si>
  <si>
    <t>Average Jobs per Day to Reach Monthly Revenue Goals</t>
  </si>
  <si>
    <t>Step 6: The Final Price—Putting It All Together</t>
  </si>
  <si>
    <t xml:space="preserve">  ALL Paid Hours: Drive Time, Office Time, etc. ⬇️⬇️⬇️</t>
  </si>
  <si>
    <t>Total Time (in Hours) per Visit</t>
  </si>
  <si>
    <t>Number of Employees on the Job</t>
  </si>
  <si>
    <t xml:space="preserve">Avg. Payroll Hours per Employee </t>
  </si>
  <si>
    <t>Hourly Goal Revenue</t>
  </si>
  <si>
    <t>Job Price Needed to Achieve Goal</t>
  </si>
  <si>
    <t>Property: A</t>
  </si>
  <si>
    <t>Property: B</t>
  </si>
  <si>
    <t>Property: C</t>
  </si>
  <si>
    <t>Property: D</t>
  </si>
  <si>
    <t>Property: E</t>
  </si>
  <si>
    <t>Final Average Price</t>
  </si>
  <si>
    <t>Total # of jobs needed to achieve monthly revenue goal</t>
  </si>
  <si>
    <t>See this Project Management Software in Action!</t>
  </si>
  <si>
    <t>Service Autopilot can help automate this pricing process! Click Here to Request a Tour</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</si>
</sst>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quot;$&quot;#,##0"/>
    <numFmt numFmtId="165" formatCode="&quot;$&quot;#,##0.00"/>
    <numFmt numFmtId="166" formatCode="&quot;$&quot;#,##0_);[Red]\(&quot;$&quot;#,##0\)"/>
  </numFmts>
  <fonts count="49">
    <font>
      <sz val="10.0"/>
      <color rgb="FF000000"/>
      <name val="Calibri"/>
      <scheme val="minor"/>
    </font>
    <font>
      <sz val="10.0"/>
      <color theme="1"/>
      <name val="Arial"/>
    </font>
    <font>
      <sz val="10.0"/>
      <color theme="1"/>
      <name val="Open Sans"/>
    </font>
    <font>
      <sz val="10.0"/>
      <color rgb="FF000000"/>
      <name val="Arial"/>
    </font>
    <font>
      <sz val="10.0"/>
      <color rgb="FF000000"/>
      <name val="Open Sans"/>
    </font>
    <font>
      <b/>
      <sz val="22.0"/>
      <color rgb="FF000000"/>
      <name val="Open Sans"/>
    </font>
    <font/>
    <font>
      <b/>
      <sz val="18.0"/>
      <color rgb="FFFFFFFF"/>
      <name val="Arial"/>
    </font>
    <font>
      <b/>
      <sz val="18.0"/>
      <color theme="1"/>
      <name val="Arial"/>
    </font>
    <font>
      <sz val="16.0"/>
      <color rgb="FFFFFFFF"/>
      <name val="Arial"/>
    </font>
    <font>
      <sz val="16.0"/>
      <color theme="1"/>
      <name val="Arial"/>
    </font>
    <font>
      <b/>
      <sz val="18.0"/>
      <color rgb="FF214915"/>
      <name val="Arial"/>
    </font>
    <font>
      <sz val="16.0"/>
      <color rgb="FF214915"/>
      <name val="Arial"/>
    </font>
    <font>
      <color theme="1"/>
      <name val="Calibri"/>
    </font>
    <font>
      <sz val="10.0"/>
      <color theme="1"/>
      <name val="Calibri"/>
    </font>
    <font>
      <b/>
      <sz val="24.0"/>
      <color theme="1"/>
      <name val="Arial"/>
    </font>
    <font>
      <sz val="14.0"/>
      <color theme="1"/>
      <name val="Open Sans"/>
    </font>
    <font>
      <b/>
      <sz val="14.0"/>
      <color theme="1"/>
      <name val="Open Sans"/>
    </font>
    <font>
      <b/>
      <sz val="18.0"/>
      <color rgb="FF000000"/>
      <name val="Open Sans"/>
    </font>
    <font>
      <i/>
      <sz val="14.0"/>
      <color theme="1"/>
      <name val="Open Sans"/>
    </font>
    <font>
      <b/>
      <sz val="14.0"/>
      <color rgb="FF000000"/>
      <name val="Arial"/>
    </font>
    <font>
      <sz val="10.0"/>
      <color rgb="FFFF0000"/>
      <name val="Arial"/>
    </font>
    <font>
      <sz val="14.0"/>
      <color theme="1"/>
      <name val="Arial"/>
    </font>
    <font>
      <sz val="11.0"/>
      <color rgb="FFE06666"/>
      <name val="Arial"/>
    </font>
    <font>
      <sz val="14.0"/>
      <color rgb="FF000000"/>
      <name val="Open Sans"/>
    </font>
    <font>
      <b/>
      <sz val="14.0"/>
      <color rgb="FF000000"/>
      <name val="Open Sans"/>
    </font>
    <font>
      <i/>
      <sz val="10.0"/>
      <color rgb="FF000000"/>
      <name val="Arial"/>
    </font>
    <font>
      <i/>
      <sz val="10.0"/>
      <color theme="1"/>
      <name val="Calibri"/>
    </font>
    <font>
      <i/>
      <sz val="14.0"/>
      <color rgb="FF000000"/>
      <name val="Open Sans"/>
    </font>
    <font>
      <i/>
      <sz val="10.0"/>
      <color theme="1"/>
      <name val="Arial"/>
    </font>
    <font>
      <sz val="11.0"/>
      <color rgb="FFFF0000"/>
      <name val="Arial"/>
    </font>
    <font>
      <b/>
      <sz val="28.0"/>
      <color theme="0"/>
      <name val="Open Sans"/>
    </font>
    <font>
      <i/>
      <sz val="10.0"/>
      <color rgb="FFFF0000"/>
      <name val="Arial"/>
    </font>
    <font>
      <b/>
      <u/>
      <sz val="22.0"/>
      <color theme="0"/>
      <name val="Arial"/>
    </font>
    <font>
      <b/>
      <sz val="14.0"/>
      <color theme="1"/>
      <name val="Arial"/>
    </font>
    <font>
      <b/>
      <sz val="24.0"/>
      <color rgb="FFFFFFFF"/>
      <name val="Arial"/>
    </font>
    <font>
      <b/>
      <sz val="14.0"/>
      <color rgb="FFFFFFFF"/>
      <name val="Open Sans"/>
    </font>
    <font>
      <i/>
      <sz val="14.0"/>
      <color rgb="FFFFFFFF"/>
      <name val="Open Sans"/>
    </font>
    <font>
      <sz val="14.0"/>
      <color rgb="FFFFFFFF"/>
      <name val="Open Sans"/>
    </font>
    <font>
      <b/>
      <sz val="9.0"/>
      <color rgb="FFFF0000"/>
      <name val="Arial"/>
    </font>
    <font>
      <b/>
      <sz val="11.0"/>
      <color rgb="FFFF0000"/>
      <name val="Arial"/>
    </font>
    <font>
      <color rgb="FFFFFFFF"/>
      <name val="Calibri"/>
      <scheme val="minor"/>
    </font>
    <font>
      <b/>
      <sz val="18.0"/>
      <color rgb="FFFFFFFF"/>
      <name val="Open Sans"/>
    </font>
    <font>
      <b/>
      <sz val="10.0"/>
      <color theme="1"/>
      <name val="Arial"/>
    </font>
    <font>
      <b/>
      <sz val="15.0"/>
      <color rgb="FFFFFFFF"/>
      <name val="Open Sans"/>
    </font>
    <font>
      <b/>
      <sz val="10.0"/>
      <color rgb="FFFFFFFF"/>
      <name val="Open Sans"/>
    </font>
    <font>
      <b/>
      <sz val="10.0"/>
      <color rgb="FFFF0000"/>
      <name val="Arial"/>
    </font>
    <font>
      <b/>
      <sz val="28.0"/>
      <color rgb="FFFFFFFF"/>
      <name val="Open Sans"/>
    </font>
    <font>
      <b/>
      <u/>
      <sz val="22.0"/>
      <color rgb="FF0000FF"/>
      <name val="Arial"/>
    </font>
  </fonts>
  <fills count="10">
    <fill>
      <patternFill patternType="none"/>
    </fill>
    <fill>
      <patternFill patternType="lightGray"/>
    </fill>
    <fill>
      <patternFill patternType="solid">
        <fgColor rgb="FF214915"/>
        <bgColor rgb="FF214915"/>
      </patternFill>
    </fill>
    <fill>
      <patternFill patternType="solid">
        <fgColor rgb="FFFFFFFF"/>
        <bgColor rgb="FFFFFFFF"/>
      </patternFill>
    </fill>
    <fill>
      <patternFill patternType="solid">
        <fgColor rgb="FFD9F3D6"/>
        <bgColor rgb="FFD9F3D6"/>
      </patternFill>
    </fill>
    <fill>
      <patternFill patternType="solid">
        <fgColor rgb="FFF3F3F3"/>
        <bgColor rgb="FFF3F3F3"/>
      </patternFill>
    </fill>
    <fill>
      <patternFill patternType="solid">
        <fgColor rgb="FFF2F2F2"/>
        <bgColor rgb="FFF2F2F2"/>
      </patternFill>
    </fill>
    <fill>
      <patternFill patternType="solid">
        <fgColor theme="0"/>
        <bgColor theme="0"/>
      </patternFill>
    </fill>
    <fill>
      <patternFill patternType="solid">
        <fgColor rgb="FF12B200"/>
        <bgColor rgb="FF12B200"/>
      </patternFill>
    </fill>
    <fill>
      <patternFill patternType="solid">
        <fgColor rgb="FFFF9324"/>
        <bgColor rgb="FFFF9324"/>
      </patternFill>
    </fill>
  </fills>
  <borders count="33">
    <border/>
    <border>
      <left/>
      <right/>
      <top/>
      <bottom/>
    </border>
    <border>
      <left/>
      <top/>
      <bottom/>
    </border>
    <border>
      <left style="thin">
        <color rgb="FF000000"/>
      </left>
      <right/>
      <top style="thin">
        <color rgb="FF000000"/>
      </top>
      <bottom/>
    </border>
    <border>
      <left/>
      <right/>
      <top style="thin">
        <color rgb="FF000000"/>
      </top>
      <bottom/>
    </border>
    <border>
      <left/>
      <top style="thin">
        <color rgb="FF000000"/>
      </top>
      <bottom/>
    </border>
    <border>
      <left style="thin">
        <color rgb="FF000000"/>
      </left>
    </border>
    <border>
      <left style="thin">
        <color rgb="FF000000"/>
      </left>
      <right/>
      <top/>
      <bottom/>
    </border>
    <border>
      <right style="thin">
        <color rgb="FF000000"/>
      </right>
    </border>
    <border>
      <left style="thin">
        <color rgb="FF000000"/>
      </left>
      <top/>
      <bottom/>
    </border>
    <border>
      <left style="thin">
        <color rgb="FF000000"/>
      </left>
      <top style="thin">
        <color rgb="FF000000"/>
      </top>
    </border>
    <border>
      <top style="thin">
        <color rgb="FF000000"/>
      </top>
    </border>
    <border>
      <left style="thin">
        <color rgb="FF000000"/>
      </left>
      <bottom style="thin">
        <color rgb="FF000000"/>
      </bottom>
    </border>
    <border>
      <bottom style="thin">
        <color rgb="FF000000"/>
      </bottom>
    </border>
    <border>
      <left style="thin">
        <color rgb="FF000000"/>
      </left>
      <right style="thin">
        <color rgb="FF000000"/>
      </right>
      <top style="thin">
        <color rgb="FF000000"/>
      </top>
      <bottom style="thin">
        <color rgb="FF000000"/>
      </bottom>
    </border>
    <border>
      <left style="thin">
        <color rgb="FF575757"/>
      </left>
      <right style="thin">
        <color rgb="FF575757"/>
      </right>
      <top style="thin">
        <color rgb="FF575757"/>
      </top>
      <bottom style="thin">
        <color rgb="FF575757"/>
      </bottom>
    </border>
    <border>
      <right style="thin">
        <color rgb="FF000000"/>
      </right>
      <top style="thin">
        <color rgb="FF000000"/>
      </top>
    </border>
    <border>
      <right style="thin">
        <color rgb="FF000000"/>
      </right>
      <bottom style="thin">
        <color rgb="FF000000"/>
      </bottom>
    </border>
    <border>
      <left style="thin">
        <color rgb="FF000000"/>
      </left>
      <top style="thin">
        <color rgb="FF000000"/>
      </top>
      <bottom style="thin">
        <color rgb="FF000000"/>
      </bottom>
    </border>
    <border>
      <left style="thin">
        <color rgb="FF575757"/>
      </left>
      <right style="thin">
        <color rgb="FF575757"/>
      </right>
      <top style="thin">
        <color rgb="FF575757"/>
      </top>
    </border>
    <border>
      <left style="thin">
        <color rgb="FF000000"/>
      </left>
      <right/>
      <top style="thin">
        <color rgb="FF000000"/>
      </top>
      <bottom style="thin">
        <color rgb="FF000000"/>
      </bottom>
    </border>
    <border>
      <right style="thin">
        <color rgb="FF000000"/>
      </right>
      <top style="thin">
        <color rgb="FF000000"/>
      </top>
      <bottom style="thin">
        <color rgb="FF000000"/>
      </bottom>
    </border>
    <border>
      <left/>
      <right/>
      <top/>
    </border>
    <border>
      <left/>
      <top/>
    </border>
    <border>
      <left style="thin">
        <color rgb="FF000000"/>
      </left>
      <right style="thin">
        <color rgb="FF000000"/>
      </right>
      <top style="thin">
        <color rgb="FF000000"/>
      </top>
    </border>
    <border>
      <bottom/>
    </border>
    <border>
      <left style="thick">
        <color rgb="FFFF9900"/>
      </left>
      <right style="thick">
        <color rgb="FFFF9900"/>
      </right>
      <top style="thick">
        <color rgb="FFFF9900"/>
      </top>
      <bottom style="thick">
        <color rgb="FFFF9900"/>
      </bottom>
    </border>
    <border>
      <right/>
      <top/>
      <bottom/>
    </border>
    <border>
      <right/>
      <bottom/>
    </border>
    <border>
      <left style="thin">
        <color rgb="FF000000"/>
      </left>
      <right style="thin">
        <color rgb="FF000000"/>
      </right>
      <bottom style="thin">
        <color rgb="FF000000"/>
      </bottom>
    </border>
    <border>
      <left/>
      <right/>
      <bottom/>
    </border>
    <border>
      <top style="thin">
        <color rgb="FF000000"/>
      </top>
      <bottom style="thin">
        <color rgb="FF000000"/>
      </bottom>
    </border>
    <border>
      <left/>
      <right style="thin">
        <color rgb="FF000000"/>
      </right>
      <top/>
      <bottom/>
    </border>
  </borders>
  <cellStyleXfs count="1">
    <xf borderId="0" fillId="0" fontId="0" numFmtId="0" applyAlignment="1" applyFont="1"/>
  </cellStyleXfs>
  <cellXfs count="159">
    <xf borderId="0" fillId="0" fontId="0" numFmtId="0" xfId="0" applyAlignment="1" applyFont="1">
      <alignment readingOrder="0" shrinkToFit="0" vertical="bottom" wrapText="0"/>
    </xf>
    <xf borderId="0" fillId="0" fontId="1" numFmtId="0" xfId="0" applyFont="1"/>
    <xf borderId="1" fillId="2" fontId="2" numFmtId="0" xfId="0" applyBorder="1" applyFill="1" applyFont="1"/>
    <xf borderId="2" fillId="2" fontId="2" numFmtId="0" xfId="0" applyBorder="1" applyFont="1"/>
    <xf borderId="0" fillId="2" fontId="2" numFmtId="0" xfId="0" applyFont="1"/>
    <xf borderId="0" fillId="0" fontId="2" numFmtId="0" xfId="0" applyFont="1"/>
    <xf borderId="0" fillId="0" fontId="3" numFmtId="0" xfId="0" applyFont="1"/>
    <xf borderId="1" fillId="2" fontId="4" numFmtId="0" xfId="0" applyBorder="1" applyFont="1"/>
    <xf borderId="3" fillId="3" fontId="4" numFmtId="0" xfId="0" applyBorder="1" applyFill="1" applyFont="1"/>
    <xf borderId="4" fillId="3" fontId="4" numFmtId="0" xfId="0" applyBorder="1" applyFont="1"/>
    <xf borderId="5" fillId="3" fontId="4" numFmtId="0" xfId="0" applyBorder="1" applyFont="1"/>
    <xf borderId="6" fillId="2" fontId="4" numFmtId="0" xfId="0" applyBorder="1" applyFont="1"/>
    <xf borderId="0" fillId="0" fontId="4" numFmtId="0" xfId="0" applyFont="1"/>
    <xf borderId="7" fillId="3" fontId="4" numFmtId="0" xfId="0" applyBorder="1" applyFont="1"/>
    <xf borderId="0" fillId="0" fontId="5" numFmtId="0" xfId="0" applyAlignment="1" applyFont="1">
      <alignment horizontal="center" shrinkToFit="0" vertical="center" wrapText="1"/>
    </xf>
    <xf borderId="8" fillId="0" fontId="6" numFmtId="0" xfId="0" applyBorder="1" applyFont="1"/>
    <xf borderId="6" fillId="2" fontId="2" numFmtId="164" xfId="0" applyAlignment="1" applyBorder="1" applyFont="1" applyNumberFormat="1">
      <alignment horizontal="center"/>
    </xf>
    <xf borderId="0" fillId="0" fontId="2" numFmtId="164" xfId="0" applyAlignment="1" applyFont="1" applyNumberFormat="1">
      <alignment horizontal="center"/>
    </xf>
    <xf borderId="9" fillId="3" fontId="4" numFmtId="0" xfId="0" applyBorder="1" applyFont="1"/>
    <xf borderId="10" fillId="2" fontId="7" numFmtId="0" xfId="0" applyAlignment="1" applyBorder="1" applyFont="1">
      <alignment shrinkToFit="0" wrapText="1"/>
    </xf>
    <xf borderId="11" fillId="0" fontId="6" numFmtId="0" xfId="0" applyBorder="1" applyFont="1"/>
    <xf borderId="6" fillId="0" fontId="8" numFmtId="0" xfId="0" applyAlignment="1" applyBorder="1" applyFont="1">
      <alignment shrinkToFit="0" wrapText="1"/>
    </xf>
    <xf borderId="6" fillId="2" fontId="9" numFmtId="0" xfId="0" applyAlignment="1" applyBorder="1" applyFont="1">
      <alignment shrinkToFit="0" vertical="top" wrapText="1"/>
    </xf>
    <xf borderId="0" fillId="0" fontId="10" numFmtId="0" xfId="0" applyAlignment="1" applyFont="1">
      <alignment shrinkToFit="0" vertical="top" wrapText="1"/>
    </xf>
    <xf borderId="6" fillId="0" fontId="6" numFmtId="0" xfId="0" applyBorder="1" applyFont="1"/>
    <xf borderId="10" fillId="4" fontId="11" numFmtId="0" xfId="0" applyAlignment="1" applyBorder="1" applyFill="1" applyFont="1">
      <alignment shrinkToFit="0" wrapText="1"/>
    </xf>
    <xf borderId="6" fillId="4" fontId="12" numFmtId="0" xfId="0" applyAlignment="1" applyBorder="1" applyFont="1">
      <alignment shrinkToFit="0" vertical="top" wrapText="1"/>
    </xf>
    <xf borderId="6" fillId="0" fontId="10" numFmtId="0" xfId="0" applyAlignment="1" applyBorder="1" applyFont="1">
      <alignment shrinkToFit="0" vertical="top" wrapText="1"/>
    </xf>
    <xf borderId="6" fillId="4" fontId="11" numFmtId="0" xfId="0" applyAlignment="1" applyBorder="1" applyFont="1">
      <alignment shrinkToFit="0" wrapText="1"/>
    </xf>
    <xf borderId="6" fillId="0" fontId="13" numFmtId="0" xfId="0" applyBorder="1" applyFont="1"/>
    <xf borderId="12" fillId="4" fontId="12" numFmtId="0" xfId="0" applyAlignment="1" applyBorder="1" applyFont="1">
      <alignment shrinkToFit="0" vertical="top" wrapText="1"/>
    </xf>
    <xf borderId="13" fillId="0" fontId="6" numFmtId="0" xfId="0" applyBorder="1" applyFont="1"/>
    <xf borderId="0" fillId="3" fontId="4" numFmtId="0" xfId="0" applyFont="1"/>
    <xf borderId="1" fillId="2" fontId="14" numFmtId="0" xfId="0" applyBorder="1" applyFont="1"/>
    <xf borderId="7" fillId="3" fontId="14" numFmtId="0" xfId="0" applyBorder="1" applyFont="1"/>
    <xf borderId="0" fillId="0" fontId="15" numFmtId="0" xfId="0" applyFont="1"/>
    <xf borderId="0" fillId="0" fontId="1" numFmtId="165" xfId="0" applyFont="1" applyNumberFormat="1"/>
    <xf borderId="6" fillId="2" fontId="14" numFmtId="164" xfId="0" applyBorder="1" applyFont="1" applyNumberFormat="1"/>
    <xf borderId="0" fillId="0" fontId="14" numFmtId="164" xfId="0" applyFont="1" applyNumberFormat="1"/>
    <xf borderId="0" fillId="0" fontId="14" numFmtId="0" xfId="0" applyFont="1"/>
    <xf borderId="13" fillId="0" fontId="1" numFmtId="0" xfId="0" applyBorder="1" applyFont="1"/>
    <xf borderId="14" fillId="5" fontId="16" numFmtId="0" xfId="0" applyAlignment="1" applyBorder="1" applyFill="1" applyFont="1">
      <alignment vertical="center"/>
    </xf>
    <xf borderId="14" fillId="3" fontId="16" numFmtId="166" xfId="0" applyAlignment="1" applyBorder="1" applyFont="1" applyNumberFormat="1">
      <alignment horizontal="center" vertical="center"/>
    </xf>
    <xf borderId="14" fillId="5" fontId="17" numFmtId="0" xfId="0" applyAlignment="1" applyBorder="1" applyFont="1">
      <alignment horizontal="center" vertical="center"/>
    </xf>
    <xf borderId="14" fillId="4" fontId="18" numFmtId="165" xfId="0" applyAlignment="1" applyBorder="1" applyFont="1" applyNumberFormat="1">
      <alignment horizontal="center" vertical="center"/>
    </xf>
    <xf borderId="0" fillId="0" fontId="16" numFmtId="0" xfId="0" applyAlignment="1" applyFont="1">
      <alignment horizontal="center" vertical="center"/>
    </xf>
    <xf borderId="14" fillId="3" fontId="16" numFmtId="166" xfId="0" applyAlignment="1" applyBorder="1" applyFont="1" applyNumberFormat="1">
      <alignment horizontal="center" readingOrder="0" vertical="center"/>
    </xf>
    <xf borderId="14" fillId="5" fontId="19" numFmtId="0" xfId="0" applyAlignment="1" applyBorder="1" applyFont="1">
      <alignment vertical="center"/>
    </xf>
    <xf borderId="14" fillId="3" fontId="16" numFmtId="0" xfId="0" applyAlignment="1" applyBorder="1" applyFont="1">
      <alignment horizontal="center" vertical="center"/>
    </xf>
    <xf borderId="0" fillId="0" fontId="8" numFmtId="0" xfId="0" applyFont="1"/>
    <xf borderId="14" fillId="5" fontId="17" numFmtId="0" xfId="0" applyAlignment="1" applyBorder="1" applyFont="1">
      <alignment vertical="center"/>
    </xf>
    <xf borderId="15" fillId="4" fontId="20" numFmtId="165" xfId="0" applyAlignment="1" applyBorder="1" applyFont="1" applyNumberFormat="1">
      <alignment horizontal="center" vertical="center"/>
    </xf>
    <xf borderId="0" fillId="0" fontId="21" numFmtId="0" xfId="0" applyFont="1"/>
    <xf borderId="15" fillId="4" fontId="18" numFmtId="165" xfId="0" applyAlignment="1" applyBorder="1" applyFont="1" applyNumberFormat="1">
      <alignment horizontal="center" vertical="center"/>
    </xf>
    <xf borderId="14" fillId="0" fontId="22" numFmtId="0" xfId="0" applyAlignment="1" applyBorder="1" applyFont="1">
      <alignment vertical="center"/>
    </xf>
    <xf borderId="14" fillId="3" fontId="16" numFmtId="1" xfId="0" applyAlignment="1" applyBorder="1" applyFont="1" applyNumberFormat="1">
      <alignment horizontal="center" vertical="center"/>
    </xf>
    <xf borderId="10" fillId="6" fontId="19" numFmtId="0" xfId="0" applyAlignment="1" applyBorder="1" applyFill="1" applyFont="1">
      <alignment horizontal="center" shrinkToFit="0" vertical="center" wrapText="1"/>
    </xf>
    <xf borderId="16" fillId="0" fontId="6" numFmtId="0" xfId="0" applyBorder="1" applyFont="1"/>
    <xf borderId="14" fillId="5" fontId="22" numFmtId="0" xfId="0" applyAlignment="1" applyBorder="1" applyFont="1">
      <alignment vertical="center"/>
    </xf>
    <xf borderId="14" fillId="3" fontId="16" numFmtId="38" xfId="0" applyAlignment="1" applyBorder="1" applyFont="1" applyNumberFormat="1">
      <alignment horizontal="center" vertical="center"/>
    </xf>
    <xf borderId="12" fillId="0" fontId="6" numFmtId="0" xfId="0" applyBorder="1" applyFont="1"/>
    <xf borderId="17" fillId="0" fontId="6" numFmtId="0" xfId="0" applyBorder="1" applyFont="1"/>
    <xf borderId="14" fillId="5" fontId="22" numFmtId="0" xfId="0" applyAlignment="1" applyBorder="1" applyFont="1">
      <alignment shrinkToFit="0" vertical="center" wrapText="1"/>
    </xf>
    <xf borderId="14" fillId="4" fontId="17" numFmtId="166" xfId="0" applyAlignment="1" applyBorder="1" applyFont="1" applyNumberFormat="1">
      <alignment horizontal="center" vertical="center"/>
    </xf>
    <xf borderId="14" fillId="3" fontId="22" numFmtId="9" xfId="0" applyAlignment="1" applyBorder="1" applyFont="1" applyNumberFormat="1">
      <alignment horizontal="center" vertical="center"/>
    </xf>
    <xf borderId="0" fillId="0" fontId="8" numFmtId="0" xfId="0" applyAlignment="1" applyFont="1">
      <alignment readingOrder="0"/>
    </xf>
    <xf borderId="9" fillId="3" fontId="14" numFmtId="0" xfId="0" applyBorder="1" applyFont="1"/>
    <xf borderId="14" fillId="0" fontId="8" numFmtId="0" xfId="0" applyAlignment="1" applyBorder="1" applyFont="1">
      <alignment readingOrder="0"/>
    </xf>
    <xf borderId="13" fillId="0" fontId="21" numFmtId="0" xfId="0" applyAlignment="1" applyBorder="1" applyFont="1">
      <alignment readingOrder="0"/>
    </xf>
    <xf borderId="13" fillId="0" fontId="23" numFmtId="164" xfId="0" applyAlignment="1" applyBorder="1" applyFont="1" applyNumberFormat="1">
      <alignment readingOrder="0" shrinkToFit="0" wrapText="1"/>
    </xf>
    <xf borderId="18" fillId="0" fontId="16" numFmtId="0" xfId="0" applyAlignment="1" applyBorder="1" applyFont="1">
      <alignment shrinkToFit="0" vertical="center" wrapText="1"/>
    </xf>
    <xf borderId="14" fillId="0" fontId="24" numFmtId="165" xfId="0" applyAlignment="1" applyBorder="1" applyFont="1" applyNumberFormat="1">
      <alignment horizontal="center" vertical="center"/>
    </xf>
    <xf borderId="0" fillId="0" fontId="21" numFmtId="0" xfId="0" applyAlignment="1" applyFont="1">
      <alignment shrinkToFit="0" wrapText="1"/>
    </xf>
    <xf borderId="14" fillId="0" fontId="24" numFmtId="0" xfId="0" applyAlignment="1" applyBorder="1" applyFont="1">
      <alignment horizontal="center" readingOrder="0" vertical="center"/>
    </xf>
    <xf borderId="14" fillId="0" fontId="17" numFmtId="0" xfId="0" applyAlignment="1" applyBorder="1" applyFont="1">
      <alignment shrinkToFit="0" vertical="center" wrapText="1"/>
    </xf>
    <xf borderId="19" fillId="0" fontId="25" numFmtId="165" xfId="0" applyAlignment="1" applyBorder="1" applyFont="1" applyNumberFormat="1">
      <alignment horizontal="center" vertical="center"/>
    </xf>
    <xf borderId="0" fillId="0" fontId="19" numFmtId="0" xfId="0" applyAlignment="1" applyFont="1">
      <alignment horizontal="center" vertical="center"/>
    </xf>
    <xf borderId="0" fillId="0" fontId="21" numFmtId="0" xfId="0" applyAlignment="1" applyFont="1">
      <alignment readingOrder="0" shrinkToFit="0" wrapText="1"/>
    </xf>
    <xf borderId="20" fillId="5" fontId="16" numFmtId="0" xfId="0" applyAlignment="1" applyBorder="1" applyFont="1">
      <alignment shrinkToFit="0" vertical="center" wrapText="1"/>
    </xf>
    <xf borderId="0" fillId="0" fontId="16" numFmtId="0" xfId="0" applyAlignment="1" applyFont="1">
      <alignment vertical="center"/>
    </xf>
    <xf borderId="20" fillId="5" fontId="19" numFmtId="0" xfId="0" applyAlignment="1" applyBorder="1" applyFont="1">
      <alignment vertical="center"/>
    </xf>
    <xf borderId="0" fillId="0" fontId="26" numFmtId="0" xfId="0" applyFont="1"/>
    <xf borderId="1" fillId="2" fontId="27" numFmtId="0" xfId="0" applyBorder="1" applyFont="1"/>
    <xf borderId="7" fillId="3" fontId="27" numFmtId="0" xfId="0" applyBorder="1" applyFont="1"/>
    <xf borderId="14" fillId="0" fontId="28" numFmtId="165" xfId="0" applyAlignment="1" applyBorder="1" applyFont="1" applyNumberFormat="1">
      <alignment horizontal="center" vertical="center"/>
    </xf>
    <xf borderId="0" fillId="0" fontId="29" numFmtId="0" xfId="0" applyFont="1"/>
    <xf borderId="0" fillId="0" fontId="19" numFmtId="0" xfId="0" applyAlignment="1" applyFont="1">
      <alignment vertical="center"/>
    </xf>
    <xf borderId="6" fillId="2" fontId="27" numFmtId="164" xfId="0" applyBorder="1" applyFont="1" applyNumberFormat="1"/>
    <xf borderId="0" fillId="0" fontId="27" numFmtId="164" xfId="0" applyFont="1" applyNumberFormat="1"/>
    <xf borderId="0" fillId="0" fontId="27" numFmtId="0" xfId="0" applyFont="1"/>
    <xf borderId="20" fillId="5" fontId="17" numFmtId="0" xfId="0" applyAlignment="1" applyBorder="1" applyFont="1">
      <alignment vertical="center"/>
    </xf>
    <xf borderId="14" fillId="4" fontId="25" numFmtId="165" xfId="0" applyAlignment="1" applyBorder="1" applyFont="1" applyNumberFormat="1">
      <alignment horizontal="center" vertical="center"/>
    </xf>
    <xf borderId="14" fillId="4" fontId="25" numFmtId="9" xfId="0" applyAlignment="1" applyBorder="1" applyFont="1" applyNumberFormat="1">
      <alignment horizontal="center" vertical="center"/>
    </xf>
    <xf borderId="0" fillId="0" fontId="24" numFmtId="9" xfId="0" applyAlignment="1" applyFont="1" applyNumberFormat="1">
      <alignment horizontal="center" vertical="center"/>
    </xf>
    <xf borderId="13" fillId="0" fontId="30" numFmtId="0" xfId="0" applyBorder="1" applyFont="1"/>
    <xf borderId="19" fillId="0" fontId="24" numFmtId="165" xfId="0" applyAlignment="1" applyBorder="1" applyFont="1" applyNumberFormat="1">
      <alignment horizontal="center" vertical="center"/>
    </xf>
    <xf borderId="14" fillId="5" fontId="17" numFmtId="0" xfId="0" applyAlignment="1" applyBorder="1" applyFont="1">
      <alignment horizontal="center" shrinkToFit="0" wrapText="1"/>
    </xf>
    <xf borderId="19" fillId="0" fontId="24" numFmtId="0" xfId="0" applyAlignment="1" applyBorder="1" applyFont="1">
      <alignment horizontal="center" vertical="center"/>
    </xf>
    <xf borderId="18" fillId="6" fontId="19" numFmtId="0" xfId="0" applyAlignment="1" applyBorder="1" applyFont="1">
      <alignment horizontal="center" shrinkToFit="0" vertical="center" wrapText="1"/>
    </xf>
    <xf borderId="21" fillId="0" fontId="6" numFmtId="0" xfId="0" applyBorder="1" applyFont="1"/>
    <xf borderId="14" fillId="0" fontId="24" numFmtId="2" xfId="0" applyAlignment="1" applyBorder="1" applyFont="1" applyNumberFormat="1">
      <alignment horizontal="center" vertical="center"/>
    </xf>
    <xf borderId="14" fillId="5" fontId="17" numFmtId="0" xfId="0" applyAlignment="1" applyBorder="1" applyFont="1">
      <alignment horizontal="center" readingOrder="0" shrinkToFit="0" wrapText="1"/>
    </xf>
    <xf borderId="20" fillId="5" fontId="22" numFmtId="0" xfId="0" applyAlignment="1" applyBorder="1" applyFont="1">
      <alignment shrinkToFit="0" vertical="center" wrapText="1"/>
    </xf>
    <xf borderId="0" fillId="0" fontId="1" numFmtId="0" xfId="0" applyAlignment="1" applyFont="1">
      <alignment readingOrder="0"/>
    </xf>
    <xf borderId="20" fillId="5" fontId="16" numFmtId="0" xfId="0" applyAlignment="1" applyBorder="1" applyFont="1">
      <alignment vertical="center"/>
    </xf>
    <xf borderId="0" fillId="0" fontId="31" numFmtId="0" xfId="0" applyAlignment="1" applyFont="1">
      <alignment horizontal="center" vertical="center"/>
    </xf>
    <xf borderId="14" fillId="3" fontId="24" numFmtId="9" xfId="0" applyAlignment="1" applyBorder="1" applyFont="1" applyNumberFormat="1">
      <alignment horizontal="center" readingOrder="0" vertical="center"/>
    </xf>
    <xf borderId="0" fillId="0" fontId="32" numFmtId="0" xfId="0" applyAlignment="1" applyFont="1">
      <alignment shrinkToFit="0" wrapText="1"/>
    </xf>
    <xf borderId="0" fillId="0" fontId="33" numFmtId="0" xfId="0" applyAlignment="1" applyFont="1">
      <alignment horizontal="center" vertical="center"/>
    </xf>
    <xf borderId="1" fillId="7" fontId="16" numFmtId="0" xfId="0" applyAlignment="1" applyBorder="1" applyFill="1" applyFont="1">
      <alignment vertical="center"/>
    </xf>
    <xf borderId="0" fillId="0" fontId="24" numFmtId="165" xfId="0" applyAlignment="1" applyFont="1" applyNumberFormat="1">
      <alignment horizontal="center" vertical="center"/>
    </xf>
    <xf borderId="0" fillId="0" fontId="10" numFmtId="0" xfId="0" applyAlignment="1" applyFont="1">
      <alignment horizontal="left" shrinkToFit="0" vertical="center" wrapText="1"/>
    </xf>
    <xf borderId="0" fillId="0" fontId="10" numFmtId="0" xfId="0" applyAlignment="1" applyFont="1">
      <alignment horizontal="left" shrinkToFit="0" vertical="top" wrapText="1"/>
    </xf>
    <xf borderId="14" fillId="0" fontId="25" numFmtId="165" xfId="0" applyAlignment="1" applyBorder="1" applyFont="1" applyNumberFormat="1">
      <alignment horizontal="center" vertical="center"/>
    </xf>
    <xf borderId="0" fillId="0" fontId="8" numFmtId="0" xfId="0" applyAlignment="1" applyFont="1">
      <alignment horizontal="left" shrinkToFit="0" vertical="center" wrapText="1"/>
    </xf>
    <xf borderId="20" fillId="5" fontId="34" numFmtId="0" xfId="0" applyAlignment="1" applyBorder="1" applyFont="1">
      <alignment readingOrder="0" vertical="center"/>
    </xf>
    <xf borderId="14" fillId="4" fontId="25" numFmtId="1" xfId="0" applyAlignment="1" applyBorder="1" applyFont="1" applyNumberFormat="1">
      <alignment horizontal="center" vertical="center"/>
    </xf>
    <xf borderId="7" fillId="7" fontId="14" numFmtId="0" xfId="0" applyBorder="1" applyFont="1"/>
    <xf borderId="0" fillId="7" fontId="18" numFmtId="165" xfId="0" applyAlignment="1" applyFont="1" applyNumberFormat="1">
      <alignment vertical="center"/>
    </xf>
    <xf borderId="1" fillId="7" fontId="18" numFmtId="165" xfId="0" applyAlignment="1" applyBorder="1" applyFont="1" applyNumberFormat="1">
      <alignment vertical="center"/>
    </xf>
    <xf borderId="1" fillId="7" fontId="16" numFmtId="0" xfId="0" applyAlignment="1" applyBorder="1" applyFont="1">
      <alignment readingOrder="0" vertical="center"/>
    </xf>
    <xf borderId="22" fillId="7" fontId="16" numFmtId="0" xfId="0" applyAlignment="1" applyBorder="1" applyFont="1">
      <alignment vertical="center"/>
    </xf>
    <xf borderId="22" fillId="7" fontId="18" numFmtId="165" xfId="0" applyAlignment="1" applyBorder="1" applyFont="1" applyNumberFormat="1">
      <alignment vertical="center"/>
    </xf>
    <xf borderId="0" fillId="2" fontId="35" numFmtId="0" xfId="0" applyAlignment="1" applyFont="1">
      <alignment readingOrder="0"/>
    </xf>
    <xf borderId="0" fillId="2" fontId="36" numFmtId="0" xfId="0" applyAlignment="1" applyFont="1">
      <alignment horizontal="center" shrinkToFit="0" wrapText="1"/>
    </xf>
    <xf borderId="0" fillId="2" fontId="37" numFmtId="0" xfId="0" applyAlignment="1" applyFont="1">
      <alignment horizontal="center" shrinkToFit="0" vertical="bottom" wrapText="1"/>
    </xf>
    <xf borderId="23" fillId="2" fontId="38" numFmtId="0" xfId="0" applyAlignment="1" applyBorder="1" applyFont="1">
      <alignment vertical="center"/>
    </xf>
    <xf borderId="14" fillId="2" fontId="36" numFmtId="0" xfId="0" applyAlignment="1" applyBorder="1" applyFont="1">
      <alignment horizontal="center" shrinkToFit="0" wrapText="1"/>
    </xf>
    <xf borderId="9" fillId="7" fontId="14" numFmtId="0" xfId="0" applyBorder="1" applyFont="1"/>
    <xf borderId="14" fillId="2" fontId="36" numFmtId="0" xfId="0" applyAlignment="1" applyBorder="1" applyFont="1">
      <alignment vertical="center"/>
    </xf>
    <xf borderId="14" fillId="2" fontId="38" numFmtId="0" xfId="0" applyAlignment="1" applyBorder="1" applyFont="1">
      <alignment horizontal="center" vertical="center"/>
    </xf>
    <xf borderId="14" fillId="2" fontId="36" numFmtId="165" xfId="0" applyAlignment="1" applyBorder="1" applyFont="1" applyNumberFormat="1">
      <alignment horizontal="center" vertical="center"/>
    </xf>
    <xf borderId="0" fillId="0" fontId="39" numFmtId="0" xfId="0" applyAlignment="1" applyFont="1">
      <alignment horizontal="left" shrinkToFit="0" vertical="center" wrapText="1"/>
    </xf>
    <xf borderId="24" fillId="2" fontId="36" numFmtId="165" xfId="0" applyAlignment="1" applyBorder="1" applyFont="1" applyNumberFormat="1">
      <alignment horizontal="center" vertical="center"/>
    </xf>
    <xf borderId="0" fillId="0" fontId="40" numFmtId="0" xfId="0" applyAlignment="1" applyFont="1">
      <alignment horizontal="left" shrinkToFit="0" vertical="center" wrapText="1"/>
    </xf>
    <xf borderId="0" fillId="2" fontId="38" numFmtId="0" xfId="0" applyAlignment="1" applyFont="1">
      <alignment shrinkToFit="0" vertical="center" wrapText="1"/>
    </xf>
    <xf borderId="25" fillId="2" fontId="38" numFmtId="0" xfId="0" applyAlignment="1" applyBorder="1" applyFont="1">
      <alignment vertical="center"/>
    </xf>
    <xf borderId="0" fillId="2" fontId="41" numFmtId="0" xfId="0" applyFont="1"/>
    <xf borderId="18" fillId="2" fontId="42" numFmtId="165" xfId="0" applyAlignment="1" applyBorder="1" applyFont="1" applyNumberFormat="1">
      <alignment horizontal="center" vertical="center"/>
    </xf>
    <xf borderId="26" fillId="2" fontId="42" numFmtId="165" xfId="0" applyAlignment="1" applyBorder="1" applyFont="1" applyNumberFormat="1">
      <alignment horizontal="center" vertical="center"/>
    </xf>
    <xf borderId="0" fillId="0" fontId="43" numFmtId="0" xfId="0" applyAlignment="1" applyFont="1">
      <alignment horizontal="left" shrinkToFit="0" vertical="center" wrapText="1"/>
    </xf>
    <xf borderId="27" fillId="2" fontId="38" numFmtId="0" xfId="0" applyAlignment="1" applyBorder="1" applyFont="1">
      <alignment vertical="center"/>
    </xf>
    <xf borderId="28" fillId="2" fontId="42" numFmtId="165" xfId="0" applyAlignment="1" applyBorder="1" applyFont="1" applyNumberFormat="1">
      <alignment vertical="center"/>
    </xf>
    <xf borderId="25" fillId="2" fontId="42" numFmtId="165" xfId="0" applyAlignment="1" applyBorder="1" applyFont="1" applyNumberFormat="1">
      <alignment vertical="center"/>
    </xf>
    <xf borderId="18" fillId="2" fontId="44" numFmtId="165" xfId="0" applyAlignment="1" applyBorder="1" applyFont="1" applyNumberFormat="1">
      <alignment horizontal="center" readingOrder="0" shrinkToFit="0" vertical="center" wrapText="1"/>
    </xf>
    <xf borderId="29" fillId="2" fontId="42" numFmtId="3" xfId="0" applyAlignment="1" applyBorder="1" applyFont="1" applyNumberFormat="1">
      <alignment horizontal="center" vertical="center"/>
    </xf>
    <xf borderId="30" fillId="7" fontId="16" numFmtId="0" xfId="0" applyAlignment="1" applyBorder="1" applyFont="1">
      <alignment vertical="center"/>
    </xf>
    <xf borderId="0" fillId="0" fontId="45" numFmtId="165" xfId="0" applyAlignment="1" applyFont="1" applyNumberFormat="1">
      <alignment vertical="center"/>
    </xf>
    <xf borderId="0" fillId="0" fontId="42" numFmtId="165" xfId="0" applyAlignment="1" applyFont="1" applyNumberFormat="1">
      <alignment vertical="center"/>
    </xf>
    <xf borderId="0" fillId="0" fontId="46" numFmtId="0" xfId="0" applyAlignment="1" applyFont="1">
      <alignment horizontal="left" shrinkToFit="0" vertical="center" wrapText="1"/>
    </xf>
    <xf borderId="10" fillId="8" fontId="47" numFmtId="0" xfId="0" applyAlignment="1" applyBorder="1" applyFill="1" applyFont="1">
      <alignment horizontal="center" vertical="center"/>
    </xf>
    <xf borderId="18" fillId="9" fontId="48" numFmtId="0" xfId="0" applyAlignment="1" applyBorder="1" applyFill="1" applyFont="1">
      <alignment horizontal="center" vertical="center"/>
    </xf>
    <xf borderId="31" fillId="0" fontId="6" numFmtId="0" xfId="0" applyBorder="1" applyFont="1"/>
    <xf borderId="32" fillId="2" fontId="4" numFmtId="0" xfId="0" applyBorder="1" applyFont="1"/>
    <xf borderId="28" fillId="3" fontId="4" numFmtId="0" xfId="0" applyBorder="1" applyFont="1"/>
    <xf borderId="4" fillId="2" fontId="4" numFmtId="0" xfId="0" applyBorder="1" applyFont="1"/>
    <xf borderId="4" fillId="2" fontId="10" numFmtId="0" xfId="0" applyAlignment="1" applyBorder="1" applyFont="1">
      <alignment horizontal="left" shrinkToFit="0" vertical="top" wrapText="1"/>
    </xf>
    <xf borderId="4" fillId="2" fontId="1" numFmtId="0" xfId="0" applyBorder="1" applyFont="1"/>
    <xf borderId="30" fillId="2" fontId="2" numFmtId="164" xfId="0" applyAlignment="1" applyBorder="1" applyFont="1" applyNumberFormat="1">
      <alignment horizontal="center"/>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4</xdr:col>
      <xdr:colOff>790575</xdr:colOff>
      <xdr:row>89</xdr:row>
      <xdr:rowOff>200025</xdr:rowOff>
    </xdr:from>
    <xdr:ext cx="4857750" cy="1171575"/>
    <xdr:pic>
      <xdr:nvPicPr>
        <xdr:cNvPr id="0" name="image2.png" title="Image"/>
        <xdr:cNvPicPr preferRelativeResize="0"/>
      </xdr:nvPicPr>
      <xdr:blipFill>
        <a:blip cstate="print" r:embed="rId1"/>
        <a:stretch>
          <a:fillRect/>
        </a:stretch>
      </xdr:blipFill>
      <xdr:spPr>
        <a:prstGeom prst="rect">
          <a:avLst/>
        </a:prstGeom>
        <a:noFill/>
      </xdr:spPr>
    </xdr:pic>
    <xdr:clientData fLocksWithSheet="0"/>
  </xdr:oneCellAnchor>
  <xdr:oneCellAnchor>
    <xdr:from>
      <xdr:col>2</xdr:col>
      <xdr:colOff>495300</xdr:colOff>
      <xdr:row>0</xdr:row>
      <xdr:rowOff>523875</xdr:rowOff>
    </xdr:from>
    <xdr:ext cx="17478375" cy="2800350"/>
    <xdr:pic>
      <xdr:nvPicPr>
        <xdr:cNvPr id="0" name="image1.png" title="Image"/>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hyperlink" Target="https://www.serviceautopilot.com/field-service/software/tour/?utm_campaign=LM%20-%20Christmas%20Lights%20Caclulator&amp;utm_source=content&amp;utm_medium=lead_magnet&amp;utm_content=Tour"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47AF4B"/>
    <pageSetUpPr/>
  </sheetPr>
  <sheetViews>
    <sheetView showGridLines="0" workbookViewId="0"/>
  </sheetViews>
  <sheetFormatPr customHeight="1" defaultColWidth="14.43" defaultRowHeight="15.0"/>
  <cols>
    <col customWidth="1" min="1" max="1" width="7.14"/>
    <col customWidth="1" min="2" max="2" width="10.29"/>
    <col customWidth="1" min="3" max="3" width="7.71"/>
    <col customWidth="1" min="4" max="4" width="84.0"/>
    <col customWidth="1" min="5" max="5" width="36.43"/>
    <col customWidth="1" min="6" max="6" width="37.43"/>
    <col customWidth="1" min="7" max="7" width="40.57"/>
    <col customWidth="1" min="8" max="8" width="35.14"/>
    <col customWidth="1" min="9" max="9" width="28.43"/>
    <col customWidth="1" min="10" max="10" width="7.14"/>
    <col customWidth="1" min="11" max="11" width="10.14"/>
  </cols>
  <sheetData>
    <row r="1" ht="42.0" customHeight="1">
      <c r="A1" s="1"/>
      <c r="B1" s="2"/>
      <c r="C1" s="2"/>
      <c r="D1" s="2"/>
      <c r="E1" s="2"/>
      <c r="F1" s="2"/>
      <c r="G1" s="2"/>
      <c r="H1" s="2"/>
      <c r="I1" s="2"/>
      <c r="J1" s="3"/>
      <c r="K1" s="4"/>
      <c r="L1" s="5"/>
      <c r="M1" s="5"/>
      <c r="N1" s="5"/>
      <c r="O1" s="5"/>
      <c r="P1" s="5"/>
      <c r="Q1" s="5"/>
      <c r="R1" s="5"/>
      <c r="S1" s="5"/>
      <c r="T1" s="5"/>
      <c r="U1" s="5"/>
      <c r="V1" s="5"/>
      <c r="W1" s="5"/>
      <c r="X1" s="5"/>
      <c r="Y1" s="5"/>
      <c r="Z1" s="5"/>
      <c r="AA1" s="1"/>
    </row>
    <row r="2" ht="42.0" customHeight="1">
      <c r="A2" s="6"/>
      <c r="B2" s="7"/>
      <c r="C2" s="8"/>
      <c r="D2" s="9"/>
      <c r="E2" s="9"/>
      <c r="F2" s="9"/>
      <c r="G2" s="9"/>
      <c r="H2" s="9"/>
      <c r="I2" s="9"/>
      <c r="J2" s="10"/>
      <c r="K2" s="11"/>
      <c r="L2" s="12"/>
      <c r="M2" s="12"/>
      <c r="N2" s="12"/>
      <c r="O2" s="12"/>
      <c r="P2" s="12"/>
      <c r="Q2" s="12"/>
      <c r="R2" s="12"/>
      <c r="S2" s="12"/>
      <c r="T2" s="12"/>
      <c r="U2" s="12"/>
      <c r="V2" s="12"/>
      <c r="W2" s="12"/>
      <c r="X2" s="12"/>
      <c r="Y2" s="12"/>
      <c r="Z2" s="12"/>
      <c r="AA2" s="6"/>
    </row>
    <row r="3" ht="180.75" customHeight="1">
      <c r="A3" s="6"/>
      <c r="B3" s="7"/>
      <c r="C3" s="13"/>
      <c r="D3" s="14"/>
      <c r="J3" s="15"/>
      <c r="K3" s="16"/>
      <c r="L3" s="17"/>
      <c r="M3" s="12"/>
      <c r="N3" s="12"/>
      <c r="O3" s="12"/>
      <c r="P3" s="12"/>
      <c r="Q3" s="12"/>
      <c r="R3" s="12"/>
      <c r="S3" s="12"/>
      <c r="T3" s="12"/>
      <c r="U3" s="12"/>
      <c r="V3" s="12"/>
      <c r="W3" s="12"/>
      <c r="X3" s="12"/>
      <c r="Y3" s="12"/>
      <c r="Z3" s="12"/>
      <c r="AA3" s="6"/>
    </row>
    <row r="4" ht="33.75" customHeight="1">
      <c r="A4" s="6"/>
      <c r="B4" s="7"/>
      <c r="C4" s="18"/>
      <c r="D4" s="19" t="s">
        <v>0</v>
      </c>
      <c r="E4" s="20"/>
      <c r="F4" s="20"/>
      <c r="G4" s="20"/>
      <c r="H4" s="20"/>
      <c r="I4" s="20"/>
      <c r="J4" s="21"/>
      <c r="K4" s="16"/>
      <c r="L4" s="17"/>
      <c r="M4" s="12"/>
      <c r="N4" s="12"/>
      <c r="O4" s="12"/>
      <c r="P4" s="12"/>
      <c r="Q4" s="12"/>
      <c r="R4" s="12"/>
      <c r="S4" s="12"/>
      <c r="T4" s="12"/>
      <c r="U4" s="12"/>
      <c r="V4" s="12"/>
      <c r="W4" s="12"/>
      <c r="X4" s="12"/>
      <c r="Y4" s="12"/>
      <c r="Z4" s="12"/>
      <c r="AA4" s="6"/>
    </row>
    <row r="5" ht="33.75" customHeight="1">
      <c r="A5" s="6"/>
      <c r="B5" s="7"/>
      <c r="C5" s="18"/>
      <c r="D5" s="22" t="s">
        <v>1</v>
      </c>
      <c r="I5" s="15"/>
      <c r="J5" s="23"/>
      <c r="K5" s="16"/>
      <c r="L5" s="17"/>
      <c r="M5" s="12"/>
      <c r="N5" s="12"/>
      <c r="O5" s="12"/>
      <c r="P5" s="12"/>
      <c r="Q5" s="12"/>
      <c r="R5" s="12"/>
      <c r="S5" s="12"/>
      <c r="T5" s="12"/>
      <c r="U5" s="12"/>
      <c r="V5" s="12"/>
      <c r="W5" s="12"/>
      <c r="X5" s="12"/>
      <c r="Y5" s="12"/>
      <c r="Z5" s="12"/>
      <c r="AA5" s="6"/>
    </row>
    <row r="6" ht="33.75" customHeight="1">
      <c r="A6" s="6"/>
      <c r="B6" s="7"/>
      <c r="C6" s="18"/>
      <c r="D6" s="24"/>
      <c r="I6" s="15"/>
      <c r="J6" s="23"/>
      <c r="K6" s="16"/>
      <c r="L6" s="17"/>
      <c r="M6" s="12"/>
      <c r="N6" s="12"/>
      <c r="O6" s="12"/>
      <c r="P6" s="12"/>
      <c r="Q6" s="12"/>
      <c r="R6" s="12"/>
      <c r="S6" s="12"/>
      <c r="T6" s="12"/>
      <c r="U6" s="12"/>
      <c r="V6" s="12"/>
      <c r="W6" s="12"/>
      <c r="X6" s="12"/>
      <c r="Y6" s="12"/>
      <c r="Z6" s="12"/>
      <c r="AA6" s="6"/>
    </row>
    <row r="7" ht="33.75" customHeight="1">
      <c r="A7" s="6"/>
      <c r="B7" s="7"/>
      <c r="C7" s="18"/>
      <c r="D7" s="24"/>
      <c r="I7" s="15"/>
      <c r="J7" s="23"/>
      <c r="K7" s="16"/>
      <c r="L7" s="17"/>
      <c r="M7" s="12"/>
      <c r="N7" s="12"/>
      <c r="O7" s="12"/>
      <c r="P7" s="12"/>
      <c r="Q7" s="12"/>
      <c r="R7" s="12"/>
      <c r="S7" s="12"/>
      <c r="T7" s="12"/>
      <c r="U7" s="12"/>
      <c r="V7" s="12"/>
      <c r="W7" s="12"/>
      <c r="X7" s="12"/>
      <c r="Y7" s="12"/>
      <c r="Z7" s="12"/>
      <c r="AA7" s="6"/>
    </row>
    <row r="8" ht="33.75" customHeight="1">
      <c r="A8" s="6"/>
      <c r="B8" s="7"/>
      <c r="C8" s="18"/>
      <c r="D8" s="24"/>
      <c r="I8" s="15"/>
      <c r="J8" s="23"/>
      <c r="K8" s="16"/>
      <c r="L8" s="17"/>
      <c r="M8" s="12"/>
      <c r="N8" s="12"/>
      <c r="O8" s="12"/>
      <c r="P8" s="12"/>
      <c r="Q8" s="12"/>
      <c r="R8" s="12"/>
      <c r="S8" s="12"/>
      <c r="T8" s="12"/>
      <c r="U8" s="12"/>
      <c r="V8" s="12"/>
      <c r="W8" s="12"/>
      <c r="X8" s="12"/>
      <c r="Y8" s="12"/>
      <c r="Z8" s="12"/>
      <c r="AA8" s="6"/>
    </row>
    <row r="9" ht="51.75" customHeight="1">
      <c r="A9" s="6"/>
      <c r="B9" s="7"/>
      <c r="C9" s="18"/>
      <c r="D9" s="24"/>
      <c r="I9" s="15"/>
      <c r="J9" s="23"/>
      <c r="K9" s="16"/>
      <c r="L9" s="17"/>
      <c r="M9" s="12"/>
      <c r="N9" s="12"/>
      <c r="O9" s="12"/>
      <c r="P9" s="12"/>
      <c r="Q9" s="12"/>
      <c r="R9" s="12"/>
      <c r="S9" s="12"/>
      <c r="T9" s="12"/>
      <c r="U9" s="12"/>
      <c r="V9" s="12"/>
      <c r="W9" s="12"/>
      <c r="X9" s="12"/>
      <c r="Y9" s="12"/>
      <c r="Z9" s="12"/>
      <c r="AA9" s="6"/>
    </row>
    <row r="10" ht="33.75" customHeight="1">
      <c r="A10" s="6"/>
      <c r="B10" s="7"/>
      <c r="C10" s="18"/>
      <c r="D10" s="25" t="s">
        <v>2</v>
      </c>
      <c r="E10" s="20"/>
      <c r="F10" s="20"/>
      <c r="G10" s="20"/>
      <c r="H10" s="20"/>
      <c r="I10" s="20"/>
      <c r="J10" s="21"/>
      <c r="K10" s="16"/>
      <c r="L10" s="17"/>
      <c r="M10" s="12"/>
      <c r="N10" s="12"/>
      <c r="O10" s="12"/>
      <c r="P10" s="12"/>
      <c r="Q10" s="12"/>
      <c r="R10" s="12"/>
      <c r="S10" s="12"/>
      <c r="T10" s="12"/>
      <c r="U10" s="12"/>
      <c r="V10" s="12"/>
      <c r="W10" s="12"/>
      <c r="X10" s="12"/>
      <c r="Y10" s="12"/>
      <c r="Z10" s="12"/>
      <c r="AA10" s="6"/>
    </row>
    <row r="11" ht="33.75" customHeight="1">
      <c r="A11" s="6"/>
      <c r="B11" s="7"/>
      <c r="C11" s="18"/>
      <c r="D11" s="26" t="s">
        <v>3</v>
      </c>
      <c r="J11" s="27"/>
      <c r="K11" s="16"/>
      <c r="L11" s="17"/>
      <c r="M11" s="12"/>
      <c r="N11" s="12"/>
      <c r="O11" s="12"/>
      <c r="P11" s="12"/>
      <c r="Q11" s="12"/>
      <c r="R11" s="12"/>
      <c r="S11" s="12"/>
      <c r="T11" s="12"/>
      <c r="U11" s="12"/>
      <c r="V11" s="12"/>
      <c r="W11" s="12"/>
      <c r="X11" s="12"/>
      <c r="Y11" s="12"/>
      <c r="Z11" s="12"/>
      <c r="AA11" s="6"/>
    </row>
    <row r="12" ht="33.75" customHeight="1">
      <c r="A12" s="6"/>
      <c r="B12" s="7"/>
      <c r="C12" s="18"/>
      <c r="D12" s="28" t="s">
        <v>4</v>
      </c>
      <c r="J12" s="29"/>
      <c r="K12" s="16"/>
      <c r="L12" s="17"/>
      <c r="M12" s="12"/>
      <c r="N12" s="12"/>
      <c r="O12" s="12"/>
      <c r="P12" s="12"/>
      <c r="Q12" s="12"/>
      <c r="R12" s="12"/>
      <c r="S12" s="12"/>
      <c r="T12" s="12"/>
      <c r="U12" s="12"/>
      <c r="V12" s="12"/>
      <c r="W12" s="12"/>
      <c r="X12" s="12"/>
      <c r="Y12" s="12"/>
      <c r="Z12" s="12"/>
      <c r="AA12" s="6"/>
    </row>
    <row r="13" ht="42.75" customHeight="1">
      <c r="A13" s="6"/>
      <c r="B13" s="7"/>
      <c r="C13" s="18"/>
      <c r="D13" s="26" t="s">
        <v>5</v>
      </c>
      <c r="J13" s="27"/>
      <c r="K13" s="16"/>
      <c r="L13" s="17"/>
      <c r="M13" s="12"/>
      <c r="N13" s="12"/>
      <c r="O13" s="12"/>
      <c r="P13" s="12"/>
      <c r="Q13" s="12"/>
      <c r="R13" s="12"/>
      <c r="S13" s="12"/>
      <c r="T13" s="12"/>
      <c r="U13" s="12"/>
      <c r="V13" s="12"/>
      <c r="W13" s="12"/>
      <c r="X13" s="12"/>
      <c r="Y13" s="12"/>
      <c r="Z13" s="12"/>
      <c r="AA13" s="6"/>
    </row>
    <row r="14" ht="33.75" customHeight="1">
      <c r="A14" s="6"/>
      <c r="B14" s="7"/>
      <c r="C14" s="13"/>
      <c r="D14" s="28" t="s">
        <v>6</v>
      </c>
      <c r="J14" s="29"/>
      <c r="K14" s="16"/>
      <c r="L14" s="17"/>
      <c r="M14" s="12"/>
      <c r="N14" s="12"/>
      <c r="O14" s="12"/>
      <c r="P14" s="12"/>
      <c r="Q14" s="12"/>
      <c r="R14" s="12"/>
      <c r="S14" s="12"/>
      <c r="T14" s="12"/>
      <c r="U14" s="12"/>
      <c r="V14" s="12"/>
      <c r="W14" s="12"/>
      <c r="X14" s="12"/>
      <c r="Y14" s="12"/>
      <c r="Z14" s="12"/>
      <c r="AA14" s="6"/>
    </row>
    <row r="15" ht="40.5" customHeight="1">
      <c r="A15" s="6"/>
      <c r="B15" s="7"/>
      <c r="C15" s="18"/>
      <c r="D15" s="26" t="s">
        <v>7</v>
      </c>
      <c r="J15" s="27"/>
      <c r="K15" s="16"/>
      <c r="L15" s="17"/>
      <c r="M15" s="12"/>
      <c r="N15" s="12"/>
      <c r="O15" s="12"/>
      <c r="P15" s="12"/>
      <c r="Q15" s="12"/>
      <c r="R15" s="12"/>
      <c r="S15" s="12"/>
      <c r="T15" s="12"/>
      <c r="U15" s="12"/>
      <c r="V15" s="12"/>
      <c r="W15" s="12"/>
      <c r="X15" s="12"/>
      <c r="Y15" s="12"/>
      <c r="Z15" s="12"/>
      <c r="AA15" s="6"/>
    </row>
    <row r="16" ht="33.75" customHeight="1">
      <c r="A16" s="6"/>
      <c r="B16" s="7"/>
      <c r="C16" s="13"/>
      <c r="D16" s="28" t="s">
        <v>8</v>
      </c>
      <c r="J16" s="29"/>
      <c r="K16" s="16"/>
      <c r="L16" s="17"/>
      <c r="M16" s="12"/>
      <c r="N16" s="12"/>
      <c r="O16" s="12"/>
      <c r="P16" s="12"/>
      <c r="Q16" s="12"/>
      <c r="R16" s="12"/>
      <c r="S16" s="12"/>
      <c r="T16" s="12"/>
      <c r="U16" s="12"/>
      <c r="V16" s="12"/>
      <c r="W16" s="12"/>
      <c r="X16" s="12"/>
      <c r="Y16" s="12"/>
      <c r="Z16" s="12"/>
      <c r="AA16" s="6"/>
    </row>
    <row r="17" ht="42.0" customHeight="1">
      <c r="A17" s="6"/>
      <c r="B17" s="7"/>
      <c r="C17" s="18"/>
      <c r="D17" s="26" t="s">
        <v>9</v>
      </c>
      <c r="J17" s="27"/>
      <c r="K17" s="16"/>
      <c r="L17" s="17"/>
      <c r="M17" s="12"/>
      <c r="N17" s="12"/>
      <c r="O17" s="12"/>
      <c r="P17" s="12"/>
      <c r="Q17" s="12"/>
      <c r="R17" s="12"/>
      <c r="S17" s="12"/>
      <c r="T17" s="12"/>
      <c r="U17" s="12"/>
      <c r="V17" s="12"/>
      <c r="W17" s="12"/>
      <c r="X17" s="12"/>
      <c r="Y17" s="12"/>
      <c r="Z17" s="12"/>
      <c r="AA17" s="6"/>
    </row>
    <row r="18" ht="39.0" customHeight="1">
      <c r="A18" s="6"/>
      <c r="B18" s="7"/>
      <c r="C18" s="13"/>
      <c r="D18" s="28" t="s">
        <v>10</v>
      </c>
      <c r="J18" s="29"/>
      <c r="K18" s="16"/>
      <c r="L18" s="17"/>
      <c r="M18" s="12"/>
      <c r="N18" s="12"/>
      <c r="O18" s="12"/>
      <c r="P18" s="12"/>
      <c r="Q18" s="12"/>
      <c r="R18" s="12"/>
      <c r="S18" s="12"/>
      <c r="T18" s="12"/>
      <c r="U18" s="12"/>
      <c r="V18" s="12"/>
      <c r="W18" s="12"/>
      <c r="X18" s="12"/>
      <c r="Y18" s="12"/>
      <c r="Z18" s="12"/>
      <c r="AA18" s="6"/>
    </row>
    <row r="19" ht="48.75" customHeight="1">
      <c r="A19" s="6"/>
      <c r="B19" s="7"/>
      <c r="C19" s="18"/>
      <c r="D19" s="30" t="s">
        <v>11</v>
      </c>
      <c r="E19" s="31"/>
      <c r="F19" s="31"/>
      <c r="G19" s="31"/>
      <c r="H19" s="31"/>
      <c r="I19" s="31"/>
      <c r="J19" s="27"/>
      <c r="K19" s="16"/>
      <c r="L19" s="17"/>
      <c r="M19" s="12"/>
      <c r="N19" s="12"/>
      <c r="O19" s="12"/>
      <c r="P19" s="12"/>
      <c r="Q19" s="12"/>
      <c r="R19" s="12"/>
      <c r="S19" s="12"/>
      <c r="T19" s="12"/>
      <c r="U19" s="12"/>
      <c r="V19" s="12"/>
      <c r="W19" s="12"/>
      <c r="X19" s="12"/>
      <c r="Y19" s="12"/>
      <c r="Z19" s="12"/>
      <c r="AA19" s="6"/>
    </row>
    <row r="20" ht="33.75" customHeight="1">
      <c r="A20" s="6"/>
      <c r="B20" s="7"/>
      <c r="C20" s="13"/>
      <c r="D20" s="32"/>
      <c r="E20" s="32"/>
      <c r="F20" s="1"/>
      <c r="G20" s="1"/>
      <c r="H20" s="1"/>
      <c r="I20" s="1"/>
      <c r="J20" s="1"/>
      <c r="K20" s="16"/>
      <c r="L20" s="17"/>
      <c r="M20" s="12"/>
      <c r="N20" s="12"/>
      <c r="O20" s="12"/>
      <c r="P20" s="12"/>
      <c r="Q20" s="12"/>
      <c r="R20" s="12"/>
      <c r="S20" s="12"/>
      <c r="T20" s="12"/>
      <c r="U20" s="12"/>
      <c r="V20" s="12"/>
      <c r="W20" s="12"/>
      <c r="X20" s="12"/>
      <c r="Y20" s="12"/>
      <c r="Z20" s="12"/>
      <c r="AA20" s="6"/>
    </row>
    <row r="21" ht="42.0" customHeight="1">
      <c r="A21" s="6"/>
      <c r="B21" s="33"/>
      <c r="C21" s="34"/>
      <c r="D21" s="35" t="s">
        <v>12</v>
      </c>
      <c r="E21" s="1"/>
      <c r="F21" s="36"/>
      <c r="G21" s="36"/>
      <c r="H21" s="36"/>
      <c r="I21" s="36"/>
      <c r="J21" s="36"/>
      <c r="K21" s="37"/>
      <c r="L21" s="38"/>
      <c r="M21" s="39"/>
      <c r="N21" s="39"/>
      <c r="O21" s="39"/>
      <c r="P21" s="39"/>
      <c r="Q21" s="39"/>
      <c r="R21" s="39"/>
      <c r="S21" s="39"/>
      <c r="T21" s="39"/>
      <c r="U21" s="39"/>
      <c r="V21" s="39"/>
      <c r="W21" s="39"/>
      <c r="X21" s="39"/>
      <c r="Y21" s="39"/>
      <c r="Z21" s="39"/>
      <c r="AA21" s="6"/>
    </row>
    <row r="22" ht="42.0" customHeight="1">
      <c r="A22" s="6"/>
      <c r="B22" s="33"/>
      <c r="C22" s="34"/>
      <c r="D22" s="40"/>
      <c r="E22" s="40"/>
      <c r="F22" s="1"/>
      <c r="G22" s="1"/>
      <c r="H22" s="1"/>
      <c r="I22" s="1"/>
      <c r="J22" s="1"/>
      <c r="K22" s="37"/>
      <c r="L22" s="38"/>
      <c r="M22" s="39"/>
      <c r="N22" s="39"/>
      <c r="O22" s="39"/>
      <c r="P22" s="39"/>
      <c r="Q22" s="39"/>
      <c r="R22" s="39"/>
      <c r="S22" s="39"/>
      <c r="T22" s="39"/>
      <c r="U22" s="39"/>
      <c r="V22" s="39"/>
      <c r="W22" s="39"/>
      <c r="X22" s="39"/>
      <c r="Y22" s="39"/>
      <c r="Z22" s="39"/>
      <c r="AA22" s="6"/>
    </row>
    <row r="23" ht="42.0" customHeight="1">
      <c r="A23" s="6"/>
      <c r="B23" s="33"/>
      <c r="C23" s="34"/>
      <c r="D23" s="41" t="s">
        <v>13</v>
      </c>
      <c r="E23" s="42">
        <v>1500.0</v>
      </c>
      <c r="F23" s="1"/>
      <c r="G23" s="43" t="s">
        <v>14</v>
      </c>
      <c r="H23" s="44">
        <f>SUM(E23:E32)</f>
        <v>8700</v>
      </c>
      <c r="I23" s="1"/>
      <c r="K23" s="37"/>
      <c r="L23" s="38"/>
      <c r="M23" s="39"/>
      <c r="N23" s="39"/>
      <c r="O23" s="39"/>
      <c r="P23" s="39"/>
      <c r="Q23" s="39"/>
      <c r="R23" s="39"/>
      <c r="S23" s="39"/>
      <c r="T23" s="39"/>
      <c r="U23" s="39"/>
      <c r="V23" s="39"/>
      <c r="W23" s="39"/>
      <c r="X23" s="39"/>
      <c r="Y23" s="39"/>
      <c r="Z23" s="39"/>
      <c r="AA23" s="6"/>
    </row>
    <row r="24" ht="42.0" customHeight="1">
      <c r="A24" s="6"/>
      <c r="B24" s="33"/>
      <c r="C24" s="34"/>
      <c r="D24" s="41" t="s">
        <v>15</v>
      </c>
      <c r="E24" s="42">
        <v>150.0</v>
      </c>
      <c r="F24" s="1"/>
      <c r="G24" s="1"/>
      <c r="H24" s="1"/>
      <c r="I24" s="1"/>
      <c r="J24" s="45"/>
      <c r="K24" s="37"/>
      <c r="L24" s="38"/>
      <c r="M24" s="39"/>
      <c r="N24" s="39"/>
      <c r="O24" s="39"/>
      <c r="P24" s="39"/>
      <c r="Q24" s="39"/>
      <c r="R24" s="39"/>
      <c r="S24" s="39"/>
      <c r="T24" s="39"/>
      <c r="U24" s="39"/>
      <c r="V24" s="39"/>
      <c r="W24" s="39"/>
      <c r="X24" s="39"/>
      <c r="Y24" s="39"/>
      <c r="Z24" s="39"/>
      <c r="AA24" s="6"/>
    </row>
    <row r="25" ht="42.0" customHeight="1">
      <c r="A25" s="6"/>
      <c r="B25" s="33"/>
      <c r="C25" s="34"/>
      <c r="D25" s="41" t="s">
        <v>16</v>
      </c>
      <c r="E25" s="42">
        <v>300.0</v>
      </c>
      <c r="F25" s="1"/>
      <c r="G25" s="1"/>
      <c r="H25" s="1"/>
      <c r="I25" s="1"/>
      <c r="J25" s="1"/>
      <c r="K25" s="37"/>
      <c r="L25" s="38"/>
      <c r="M25" s="39"/>
      <c r="N25" s="39"/>
      <c r="O25" s="39"/>
      <c r="P25" s="39"/>
      <c r="Q25" s="39"/>
      <c r="R25" s="39"/>
      <c r="S25" s="39"/>
      <c r="T25" s="39"/>
      <c r="U25" s="39"/>
      <c r="V25" s="39"/>
      <c r="W25" s="39"/>
      <c r="X25" s="39"/>
      <c r="Y25" s="39"/>
      <c r="Z25" s="39"/>
      <c r="AA25" s="6"/>
    </row>
    <row r="26" ht="42.0" customHeight="1">
      <c r="A26" s="6"/>
      <c r="B26" s="33"/>
      <c r="C26" s="34"/>
      <c r="D26" s="41" t="s">
        <v>17</v>
      </c>
      <c r="E26" s="42">
        <v>250.0</v>
      </c>
      <c r="F26" s="1"/>
      <c r="G26" s="1"/>
      <c r="H26" s="1"/>
      <c r="I26" s="1"/>
      <c r="J26" s="1"/>
      <c r="K26" s="37"/>
      <c r="L26" s="38"/>
      <c r="M26" s="39"/>
      <c r="N26" s="39"/>
      <c r="O26" s="39"/>
      <c r="P26" s="39"/>
      <c r="Q26" s="39"/>
      <c r="R26" s="39"/>
      <c r="S26" s="39"/>
      <c r="T26" s="39"/>
      <c r="U26" s="39"/>
      <c r="V26" s="39"/>
      <c r="W26" s="39"/>
      <c r="X26" s="39"/>
      <c r="Y26" s="39"/>
      <c r="Z26" s="39"/>
      <c r="AA26" s="6"/>
    </row>
    <row r="27" ht="42.0" customHeight="1">
      <c r="A27" s="6"/>
      <c r="B27" s="33"/>
      <c r="C27" s="34"/>
      <c r="D27" s="41" t="s">
        <v>18</v>
      </c>
      <c r="E27" s="42">
        <v>900.0</v>
      </c>
      <c r="F27" s="1"/>
      <c r="G27" s="1"/>
      <c r="H27" s="1"/>
      <c r="I27" s="1"/>
      <c r="J27" s="1"/>
      <c r="K27" s="37"/>
      <c r="L27" s="38"/>
      <c r="M27" s="39"/>
      <c r="N27" s="39"/>
      <c r="O27" s="39"/>
      <c r="P27" s="39"/>
      <c r="Q27" s="39"/>
      <c r="R27" s="39"/>
      <c r="S27" s="39"/>
      <c r="T27" s="39"/>
      <c r="U27" s="39"/>
      <c r="V27" s="39"/>
      <c r="W27" s="39"/>
      <c r="X27" s="39"/>
      <c r="Y27" s="39"/>
      <c r="Z27" s="39"/>
      <c r="AA27" s="6"/>
    </row>
    <row r="28" ht="42.0" customHeight="1">
      <c r="A28" s="6"/>
      <c r="B28" s="33"/>
      <c r="C28" s="34"/>
      <c r="D28" s="41" t="s">
        <v>19</v>
      </c>
      <c r="E28" s="42">
        <v>100.0</v>
      </c>
      <c r="F28" s="1"/>
      <c r="G28" s="1"/>
      <c r="H28" s="1"/>
      <c r="I28" s="1"/>
      <c r="J28" s="1"/>
      <c r="K28" s="37"/>
      <c r="L28" s="38"/>
      <c r="M28" s="39"/>
      <c r="N28" s="39"/>
      <c r="O28" s="39"/>
      <c r="P28" s="39"/>
      <c r="Q28" s="39"/>
      <c r="R28" s="39"/>
      <c r="S28" s="39"/>
      <c r="T28" s="39"/>
      <c r="U28" s="39"/>
      <c r="V28" s="39"/>
      <c r="W28" s="39"/>
      <c r="X28" s="39"/>
      <c r="Y28" s="39"/>
      <c r="Z28" s="39"/>
      <c r="AA28" s="6"/>
    </row>
    <row r="29" ht="42.0" customHeight="1">
      <c r="A29" s="6"/>
      <c r="B29" s="33"/>
      <c r="C29" s="34"/>
      <c r="D29" s="41" t="s">
        <v>20</v>
      </c>
      <c r="E29" s="46">
        <v>5000.0</v>
      </c>
      <c r="F29" s="1"/>
      <c r="G29" s="1"/>
      <c r="H29" s="1"/>
      <c r="I29" s="1"/>
      <c r="J29" s="1"/>
      <c r="K29" s="37"/>
      <c r="L29" s="38"/>
      <c r="M29" s="39"/>
      <c r="N29" s="39"/>
      <c r="O29" s="39"/>
      <c r="P29" s="39"/>
      <c r="Q29" s="39"/>
      <c r="R29" s="39"/>
      <c r="S29" s="39"/>
      <c r="T29" s="39"/>
      <c r="U29" s="39"/>
      <c r="V29" s="39"/>
      <c r="W29" s="39"/>
      <c r="X29" s="39"/>
      <c r="Y29" s="39"/>
      <c r="Z29" s="39"/>
      <c r="AA29" s="6"/>
    </row>
    <row r="30" ht="42.0" customHeight="1">
      <c r="A30" s="6"/>
      <c r="B30" s="33"/>
      <c r="C30" s="34"/>
      <c r="D30" s="41" t="s">
        <v>21</v>
      </c>
      <c r="E30" s="42">
        <v>500.0</v>
      </c>
      <c r="F30" s="1"/>
      <c r="G30" s="1"/>
      <c r="H30" s="1"/>
      <c r="I30" s="1"/>
      <c r="J30" s="1"/>
      <c r="K30" s="37"/>
      <c r="L30" s="38"/>
      <c r="M30" s="39"/>
      <c r="N30" s="39"/>
      <c r="O30" s="39"/>
      <c r="P30" s="39"/>
      <c r="Q30" s="39"/>
      <c r="R30" s="39"/>
      <c r="S30" s="39"/>
      <c r="T30" s="39"/>
      <c r="U30" s="39"/>
      <c r="V30" s="39"/>
      <c r="W30" s="39"/>
      <c r="X30" s="39"/>
      <c r="Y30" s="39"/>
      <c r="Z30" s="39"/>
      <c r="AA30" s="6"/>
    </row>
    <row r="31" ht="42.0" customHeight="1">
      <c r="A31" s="6"/>
      <c r="B31" s="33"/>
      <c r="C31" s="34"/>
      <c r="D31" s="47" t="s">
        <v>22</v>
      </c>
      <c r="E31" s="48"/>
      <c r="F31" s="1"/>
      <c r="G31" s="1"/>
      <c r="H31" s="1"/>
      <c r="I31" s="1"/>
      <c r="J31" s="1"/>
      <c r="K31" s="37"/>
      <c r="L31" s="38"/>
      <c r="M31" s="39"/>
      <c r="N31" s="39"/>
      <c r="O31" s="39"/>
      <c r="P31" s="39"/>
      <c r="Q31" s="39"/>
      <c r="R31" s="39"/>
      <c r="S31" s="39"/>
      <c r="T31" s="39"/>
      <c r="U31" s="39"/>
      <c r="V31" s="39"/>
      <c r="W31" s="39"/>
      <c r="X31" s="39"/>
      <c r="Y31" s="39"/>
      <c r="Z31" s="39"/>
      <c r="AA31" s="6"/>
    </row>
    <row r="32" ht="42.0" customHeight="1">
      <c r="A32" s="6"/>
      <c r="B32" s="33"/>
      <c r="C32" s="34"/>
      <c r="D32" s="47" t="s">
        <v>22</v>
      </c>
      <c r="E32" s="48"/>
      <c r="F32" s="1"/>
      <c r="G32" s="1"/>
      <c r="H32" s="1"/>
      <c r="I32" s="1"/>
      <c r="J32" s="1"/>
      <c r="K32" s="37"/>
      <c r="L32" s="38"/>
      <c r="M32" s="39"/>
      <c r="N32" s="39"/>
      <c r="O32" s="39"/>
      <c r="P32" s="39"/>
      <c r="Q32" s="39"/>
      <c r="R32" s="39"/>
      <c r="S32" s="39"/>
      <c r="T32" s="39"/>
      <c r="U32" s="39"/>
      <c r="V32" s="39"/>
      <c r="W32" s="39"/>
      <c r="X32" s="39"/>
      <c r="Y32" s="39"/>
      <c r="Z32" s="39"/>
      <c r="AA32" s="6"/>
    </row>
    <row r="33" ht="42.0" customHeight="1">
      <c r="A33" s="6"/>
      <c r="B33" s="33"/>
      <c r="C33" s="34"/>
      <c r="D33" s="49"/>
      <c r="E33" s="49"/>
      <c r="F33" s="49"/>
      <c r="G33" s="49"/>
      <c r="H33" s="49"/>
      <c r="I33" s="49"/>
      <c r="J33" s="39"/>
      <c r="K33" s="37"/>
      <c r="L33" s="38"/>
      <c r="M33" s="39"/>
      <c r="N33" s="39"/>
      <c r="O33" s="39"/>
      <c r="P33" s="39"/>
      <c r="Q33" s="39"/>
      <c r="R33" s="39"/>
      <c r="S33" s="39"/>
      <c r="T33" s="39"/>
      <c r="U33" s="39"/>
      <c r="V33" s="39"/>
      <c r="W33" s="39"/>
      <c r="X33" s="39"/>
      <c r="Y33" s="39"/>
      <c r="Z33" s="39"/>
      <c r="AA33" s="6"/>
    </row>
    <row r="34" ht="42.0" customHeight="1">
      <c r="A34" s="6"/>
      <c r="B34" s="33"/>
      <c r="C34" s="34"/>
      <c r="D34" s="35" t="s">
        <v>23</v>
      </c>
      <c r="E34" s="1"/>
      <c r="F34" s="1"/>
      <c r="G34" s="1"/>
      <c r="H34" s="1"/>
      <c r="I34" s="1"/>
      <c r="J34" s="1"/>
      <c r="K34" s="37"/>
      <c r="L34" s="38"/>
      <c r="M34" s="39"/>
      <c r="N34" s="39"/>
      <c r="O34" s="39"/>
      <c r="P34" s="39"/>
      <c r="Q34" s="39"/>
      <c r="R34" s="39"/>
      <c r="S34" s="39"/>
      <c r="T34" s="39"/>
      <c r="U34" s="39"/>
      <c r="V34" s="39"/>
      <c r="W34" s="39"/>
      <c r="X34" s="39"/>
      <c r="Y34" s="39"/>
      <c r="Z34" s="39"/>
      <c r="AA34" s="6"/>
    </row>
    <row r="35" ht="42.0" customHeight="1">
      <c r="A35" s="6"/>
      <c r="B35" s="33"/>
      <c r="C35" s="34"/>
      <c r="D35" s="40"/>
      <c r="E35" s="40"/>
      <c r="F35" s="1"/>
      <c r="G35" s="1"/>
      <c r="H35" s="1"/>
      <c r="I35" s="1"/>
      <c r="J35" s="1"/>
      <c r="K35" s="37"/>
      <c r="L35" s="38"/>
      <c r="M35" s="39"/>
      <c r="N35" s="39"/>
      <c r="O35" s="39"/>
      <c r="P35" s="39"/>
      <c r="Q35" s="39"/>
      <c r="R35" s="39"/>
      <c r="S35" s="39"/>
      <c r="T35" s="39"/>
      <c r="U35" s="39"/>
      <c r="V35" s="39"/>
      <c r="W35" s="39"/>
      <c r="X35" s="39"/>
      <c r="Y35" s="39"/>
      <c r="Z35" s="39"/>
      <c r="AA35" s="6"/>
    </row>
    <row r="36" ht="42.0" customHeight="1">
      <c r="A36" s="6"/>
      <c r="B36" s="33"/>
      <c r="C36" s="34"/>
      <c r="D36" s="50" t="s">
        <v>24</v>
      </c>
      <c r="E36" s="51">
        <f>H23</f>
        <v>8700</v>
      </c>
      <c r="F36" s="52"/>
      <c r="G36" s="43" t="s">
        <v>25</v>
      </c>
      <c r="H36" s="53">
        <f>E41+(E41*E42)</f>
        <v>24339</v>
      </c>
      <c r="I36" s="1"/>
      <c r="K36" s="37"/>
      <c r="L36" s="38"/>
      <c r="M36" s="39"/>
      <c r="N36" s="39"/>
      <c r="O36" s="39"/>
      <c r="P36" s="39"/>
      <c r="Q36" s="39"/>
      <c r="R36" s="39"/>
      <c r="S36" s="39"/>
      <c r="T36" s="39"/>
      <c r="U36" s="39"/>
      <c r="V36" s="39"/>
      <c r="W36" s="39"/>
      <c r="X36" s="39"/>
      <c r="Y36" s="39"/>
      <c r="Z36" s="39"/>
      <c r="AA36" s="6"/>
    </row>
    <row r="37" ht="42.0" customHeight="1">
      <c r="A37" s="6"/>
      <c r="B37" s="33"/>
      <c r="C37" s="34"/>
      <c r="D37" s="54" t="s">
        <v>26</v>
      </c>
      <c r="E37" s="55">
        <v>4.0</v>
      </c>
      <c r="F37" s="1"/>
      <c r="G37" s="56" t="s">
        <v>27</v>
      </c>
      <c r="H37" s="57"/>
      <c r="I37" s="1"/>
      <c r="K37" s="37"/>
      <c r="L37" s="38"/>
      <c r="M37" s="39"/>
      <c r="N37" s="39"/>
      <c r="O37" s="39"/>
      <c r="P37" s="39"/>
      <c r="Q37" s="39"/>
      <c r="R37" s="39"/>
      <c r="S37" s="39"/>
      <c r="T37" s="39"/>
      <c r="U37" s="39"/>
      <c r="V37" s="39"/>
      <c r="W37" s="39"/>
      <c r="X37" s="39"/>
      <c r="Y37" s="39"/>
      <c r="Z37" s="39"/>
      <c r="AA37" s="6"/>
    </row>
    <row r="38" ht="42.0" customHeight="1">
      <c r="A38" s="6"/>
      <c r="B38" s="33"/>
      <c r="C38" s="34"/>
      <c r="D38" s="58" t="s">
        <v>28</v>
      </c>
      <c r="E38" s="59">
        <v>160.0</v>
      </c>
      <c r="F38" s="1"/>
      <c r="G38" s="60"/>
      <c r="H38" s="61"/>
      <c r="I38" s="1"/>
      <c r="J38" s="1"/>
      <c r="K38" s="37"/>
      <c r="L38" s="38"/>
      <c r="M38" s="39"/>
      <c r="N38" s="39"/>
      <c r="O38" s="39"/>
      <c r="P38" s="39"/>
      <c r="Q38" s="39"/>
      <c r="R38" s="39"/>
      <c r="S38" s="39"/>
      <c r="T38" s="39"/>
      <c r="U38" s="39"/>
      <c r="V38" s="39"/>
      <c r="W38" s="39"/>
      <c r="X38" s="39"/>
      <c r="Y38" s="39"/>
      <c r="Z38" s="39"/>
      <c r="AA38" s="6"/>
    </row>
    <row r="39" ht="42.0" customHeight="1">
      <c r="A39" s="6"/>
      <c r="B39" s="33"/>
      <c r="C39" s="34"/>
      <c r="D39" s="41" t="s">
        <v>29</v>
      </c>
      <c r="E39" s="42">
        <v>15.0</v>
      </c>
      <c r="F39" s="1"/>
      <c r="G39" s="1"/>
      <c r="H39" s="1"/>
      <c r="I39" s="1"/>
      <c r="J39" s="1"/>
      <c r="K39" s="37"/>
      <c r="L39" s="38"/>
      <c r="M39" s="39"/>
      <c r="N39" s="39"/>
      <c r="O39" s="39"/>
      <c r="P39" s="39"/>
      <c r="Q39" s="39"/>
      <c r="R39" s="39"/>
      <c r="S39" s="39"/>
      <c r="T39" s="39"/>
      <c r="U39" s="39"/>
      <c r="V39" s="39"/>
      <c r="W39" s="39"/>
      <c r="X39" s="39"/>
      <c r="Y39" s="39"/>
      <c r="Z39" s="39"/>
      <c r="AA39" s="6"/>
    </row>
    <row r="40" ht="42.0" customHeight="1">
      <c r="A40" s="6"/>
      <c r="B40" s="33"/>
      <c r="C40" s="34"/>
      <c r="D40" s="62" t="s">
        <v>30</v>
      </c>
      <c r="E40" s="63">
        <f>PRODUCT(E37,E38,E39)</f>
        <v>9600</v>
      </c>
      <c r="F40" s="1"/>
      <c r="G40" s="1"/>
      <c r="H40" s="1"/>
      <c r="I40" s="1"/>
      <c r="J40" s="1"/>
      <c r="K40" s="37"/>
      <c r="L40" s="38"/>
      <c r="M40" s="39"/>
      <c r="N40" s="39"/>
      <c r="O40" s="39"/>
      <c r="P40" s="39"/>
      <c r="Q40" s="39"/>
      <c r="R40" s="39"/>
      <c r="S40" s="39"/>
      <c r="T40" s="39"/>
      <c r="U40" s="39"/>
      <c r="V40" s="39"/>
      <c r="W40" s="39"/>
      <c r="X40" s="39"/>
      <c r="Y40" s="39"/>
      <c r="Z40" s="39"/>
      <c r="AA40" s="6"/>
    </row>
    <row r="41" ht="42.0" customHeight="1">
      <c r="A41" s="6"/>
      <c r="B41" s="33"/>
      <c r="C41" s="34"/>
      <c r="D41" s="41" t="s">
        <v>31</v>
      </c>
      <c r="E41" s="63">
        <f>SUM(E36,E40)</f>
        <v>18300</v>
      </c>
      <c r="F41" s="1"/>
      <c r="G41" s="1"/>
      <c r="H41" s="1"/>
      <c r="I41" s="1"/>
      <c r="J41" s="1"/>
      <c r="K41" s="37"/>
      <c r="L41" s="38"/>
      <c r="M41" s="39"/>
      <c r="N41" s="39"/>
      <c r="O41" s="39"/>
      <c r="P41" s="39"/>
      <c r="Q41" s="39"/>
      <c r="R41" s="39"/>
      <c r="S41" s="39"/>
      <c r="T41" s="39"/>
      <c r="U41" s="39"/>
      <c r="V41" s="39"/>
      <c r="W41" s="39"/>
      <c r="X41" s="39"/>
      <c r="Y41" s="39"/>
      <c r="Z41" s="39"/>
      <c r="AA41" s="6"/>
    </row>
    <row r="42" ht="42.0" customHeight="1">
      <c r="A42" s="6"/>
      <c r="B42" s="33"/>
      <c r="C42" s="34"/>
      <c r="D42" s="41" t="s">
        <v>32</v>
      </c>
      <c r="E42" s="64">
        <v>0.33</v>
      </c>
      <c r="F42" s="1"/>
      <c r="G42" s="1"/>
      <c r="H42" s="1"/>
      <c r="I42" s="1"/>
      <c r="J42" s="1"/>
      <c r="K42" s="37"/>
      <c r="L42" s="38"/>
      <c r="M42" s="39"/>
      <c r="N42" s="39"/>
      <c r="O42" s="39"/>
      <c r="P42" s="39"/>
      <c r="Q42" s="39"/>
      <c r="R42" s="39"/>
      <c r="S42" s="39"/>
      <c r="T42" s="39"/>
      <c r="U42" s="39"/>
      <c r="V42" s="39"/>
      <c r="W42" s="39"/>
      <c r="X42" s="39"/>
      <c r="Y42" s="39"/>
      <c r="Z42" s="39"/>
      <c r="AA42" s="6"/>
    </row>
    <row r="43" ht="42.0" customHeight="1">
      <c r="A43" s="6"/>
      <c r="B43" s="33"/>
      <c r="C43" s="34"/>
      <c r="D43" s="49"/>
      <c r="E43" s="49"/>
      <c r="F43" s="49"/>
      <c r="G43" s="49"/>
      <c r="H43" s="49"/>
      <c r="I43" s="49"/>
      <c r="J43" s="39"/>
      <c r="K43" s="37"/>
      <c r="L43" s="38"/>
      <c r="M43" s="39"/>
      <c r="N43" s="39"/>
      <c r="O43" s="39"/>
      <c r="P43" s="39"/>
      <c r="Q43" s="39"/>
      <c r="R43" s="39"/>
      <c r="S43" s="39"/>
      <c r="T43" s="39"/>
      <c r="U43" s="39"/>
      <c r="V43" s="39"/>
      <c r="W43" s="39"/>
      <c r="X43" s="39"/>
      <c r="Y43" s="39"/>
      <c r="Z43" s="39"/>
      <c r="AA43" s="6"/>
    </row>
    <row r="44" ht="42.0" customHeight="1">
      <c r="A44" s="6"/>
      <c r="B44" s="33"/>
      <c r="C44" s="34"/>
      <c r="D44" s="65" t="s">
        <v>33</v>
      </c>
      <c r="E44" s="49"/>
      <c r="F44" s="49"/>
      <c r="G44" s="49"/>
      <c r="H44" s="49"/>
      <c r="I44" s="49"/>
      <c r="J44" s="39"/>
      <c r="K44" s="37"/>
      <c r="L44" s="38"/>
      <c r="M44" s="39"/>
      <c r="N44" s="39"/>
      <c r="O44" s="39"/>
      <c r="P44" s="39"/>
      <c r="Q44" s="39"/>
      <c r="R44" s="39"/>
      <c r="S44" s="39"/>
      <c r="T44" s="39"/>
      <c r="U44" s="39"/>
      <c r="V44" s="39"/>
      <c r="W44" s="39"/>
      <c r="X44" s="39"/>
      <c r="Y44" s="39"/>
      <c r="Z44" s="39"/>
      <c r="AA44" s="6"/>
    </row>
    <row r="45" ht="42.0" customHeight="1">
      <c r="A45" s="6"/>
      <c r="B45" s="33"/>
      <c r="C45" s="66"/>
      <c r="D45" s="67" t="s">
        <v>34</v>
      </c>
      <c r="E45" s="67">
        <v>200.0</v>
      </c>
      <c r="F45" s="49"/>
      <c r="G45" s="49"/>
      <c r="H45" s="49"/>
      <c r="I45" s="49"/>
      <c r="J45" s="39"/>
      <c r="K45" s="37"/>
      <c r="L45" s="38"/>
      <c r="M45" s="39"/>
      <c r="N45" s="39"/>
      <c r="O45" s="39"/>
      <c r="P45" s="39"/>
      <c r="Q45" s="39"/>
      <c r="R45" s="39"/>
      <c r="S45" s="39"/>
      <c r="T45" s="39"/>
      <c r="U45" s="39"/>
      <c r="V45" s="39"/>
      <c r="W45" s="39"/>
      <c r="X45" s="39"/>
      <c r="Y45" s="39"/>
      <c r="Z45" s="39"/>
      <c r="AA45" s="6"/>
    </row>
    <row r="46" ht="42.0" customHeight="1">
      <c r="A46" s="6"/>
      <c r="B46" s="33"/>
      <c r="C46" s="34"/>
      <c r="D46" s="35" t="s">
        <v>6</v>
      </c>
      <c r="E46" s="1"/>
      <c r="F46" s="1"/>
      <c r="G46" s="1"/>
      <c r="H46" s="1"/>
      <c r="I46" s="1"/>
      <c r="J46" s="1"/>
      <c r="K46" s="37"/>
      <c r="L46" s="38"/>
      <c r="M46" s="39"/>
      <c r="N46" s="39"/>
      <c r="O46" s="39"/>
      <c r="P46" s="39"/>
      <c r="Q46" s="39"/>
      <c r="R46" s="39"/>
      <c r="S46" s="39"/>
      <c r="T46" s="39"/>
      <c r="U46" s="39"/>
      <c r="V46" s="39"/>
      <c r="W46" s="39"/>
      <c r="X46" s="39"/>
      <c r="Y46" s="39"/>
      <c r="Z46" s="39"/>
      <c r="AA46" s="6"/>
    </row>
    <row r="47" ht="42.0" customHeight="1">
      <c r="A47" s="6"/>
      <c r="B47" s="33"/>
      <c r="C47" s="34"/>
      <c r="D47" s="68"/>
      <c r="E47" s="69"/>
      <c r="F47" s="1"/>
      <c r="G47" s="1"/>
      <c r="H47" s="1"/>
      <c r="I47" s="1"/>
      <c r="J47" s="1"/>
      <c r="K47" s="37"/>
      <c r="L47" s="38"/>
      <c r="M47" s="39"/>
      <c r="N47" s="39"/>
      <c r="O47" s="39"/>
      <c r="P47" s="39"/>
      <c r="Q47" s="39"/>
      <c r="R47" s="39"/>
      <c r="S47" s="39"/>
      <c r="T47" s="39"/>
      <c r="U47" s="39"/>
      <c r="V47" s="39"/>
      <c r="W47" s="39"/>
      <c r="X47" s="39"/>
      <c r="Y47" s="39"/>
      <c r="Z47" s="39"/>
      <c r="AA47" s="6"/>
    </row>
    <row r="48" ht="42.0" customHeight="1">
      <c r="A48" s="6"/>
      <c r="B48" s="33"/>
      <c r="C48" s="34"/>
      <c r="D48" s="70" t="s">
        <v>35</v>
      </c>
      <c r="E48" s="71">
        <v>4.0</v>
      </c>
      <c r="F48" s="72"/>
      <c r="G48" s="43" t="s">
        <v>36</v>
      </c>
      <c r="H48" s="53">
        <f>E55+(E55*E56)</f>
        <v>1862</v>
      </c>
      <c r="I48" s="72"/>
      <c r="K48" s="37"/>
      <c r="L48" s="38"/>
      <c r="M48" s="39"/>
      <c r="N48" s="39"/>
      <c r="O48" s="39"/>
      <c r="P48" s="39"/>
      <c r="Q48" s="39"/>
      <c r="R48" s="39"/>
      <c r="S48" s="39"/>
      <c r="T48" s="39"/>
      <c r="U48" s="39"/>
      <c r="V48" s="39"/>
      <c r="W48" s="39"/>
      <c r="X48" s="39"/>
      <c r="Y48" s="39"/>
      <c r="Z48" s="39"/>
      <c r="AA48" s="6"/>
    </row>
    <row r="49" ht="42.0" customHeight="1">
      <c r="A49" s="6"/>
      <c r="B49" s="33"/>
      <c r="C49" s="34"/>
      <c r="D49" s="70" t="s">
        <v>34</v>
      </c>
      <c r="E49" s="73">
        <v>200.0</v>
      </c>
      <c r="F49" s="72"/>
      <c r="G49" s="56" t="s">
        <v>37</v>
      </c>
      <c r="H49" s="57"/>
      <c r="I49" s="72"/>
      <c r="K49" s="37"/>
      <c r="L49" s="38"/>
      <c r="M49" s="39"/>
      <c r="N49" s="39"/>
      <c r="O49" s="39"/>
      <c r="P49" s="39"/>
      <c r="Q49" s="39"/>
      <c r="R49" s="39"/>
      <c r="S49" s="39"/>
      <c r="T49" s="39"/>
      <c r="U49" s="39"/>
      <c r="V49" s="39"/>
      <c r="W49" s="39"/>
      <c r="X49" s="39"/>
      <c r="Y49" s="39"/>
      <c r="Z49" s="39"/>
      <c r="AA49" s="6"/>
    </row>
    <row r="50" ht="42.0" customHeight="1">
      <c r="A50" s="6"/>
      <c r="B50" s="33"/>
      <c r="C50" s="34"/>
      <c r="D50" s="74" t="s">
        <v>38</v>
      </c>
      <c r="E50" s="75">
        <f>E48*E49</f>
        <v>800</v>
      </c>
      <c r="F50" s="72"/>
      <c r="G50" s="60"/>
      <c r="H50" s="61"/>
      <c r="I50" s="72"/>
      <c r="J50" s="76"/>
      <c r="K50" s="37"/>
      <c r="L50" s="38"/>
      <c r="M50" s="39"/>
      <c r="N50" s="39"/>
      <c r="O50" s="39"/>
      <c r="P50" s="39"/>
      <c r="Q50" s="39"/>
      <c r="R50" s="39"/>
      <c r="S50" s="39"/>
      <c r="T50" s="39"/>
      <c r="U50" s="39"/>
      <c r="V50" s="39"/>
      <c r="W50" s="39"/>
      <c r="X50" s="39"/>
      <c r="Y50" s="39"/>
      <c r="Z50" s="39"/>
      <c r="AA50" s="6"/>
    </row>
    <row r="51" ht="42.0" customHeight="1">
      <c r="A51" s="6"/>
      <c r="B51" s="33"/>
      <c r="C51" s="34"/>
      <c r="D51" s="70" t="s">
        <v>39</v>
      </c>
      <c r="E51" s="71">
        <v>250.0</v>
      </c>
      <c r="F51" s="72"/>
      <c r="G51" s="77"/>
      <c r="H51" s="72"/>
      <c r="I51" s="72"/>
      <c r="J51" s="76"/>
      <c r="K51" s="37"/>
      <c r="L51" s="38"/>
      <c r="M51" s="39"/>
      <c r="N51" s="39"/>
      <c r="O51" s="39"/>
      <c r="P51" s="39"/>
      <c r="Q51" s="39"/>
      <c r="R51" s="39"/>
      <c r="S51" s="39"/>
      <c r="T51" s="39"/>
      <c r="U51" s="39"/>
      <c r="V51" s="39"/>
      <c r="W51" s="39"/>
      <c r="X51" s="39"/>
      <c r="Y51" s="39"/>
      <c r="Z51" s="39"/>
      <c r="AA51" s="6"/>
    </row>
    <row r="52" ht="42.0" customHeight="1">
      <c r="A52" s="6"/>
      <c r="B52" s="33"/>
      <c r="C52" s="34"/>
      <c r="D52" s="78" t="s">
        <v>40</v>
      </c>
      <c r="E52" s="71">
        <v>350.0</v>
      </c>
      <c r="F52" s="1"/>
      <c r="G52" s="1"/>
      <c r="H52" s="1"/>
      <c r="I52" s="1"/>
      <c r="J52" s="79"/>
      <c r="K52" s="37"/>
      <c r="L52" s="38"/>
      <c r="M52" s="39"/>
      <c r="N52" s="39"/>
      <c r="O52" s="39"/>
      <c r="P52" s="39"/>
      <c r="Q52" s="39"/>
      <c r="R52" s="39"/>
      <c r="S52" s="39"/>
      <c r="T52" s="39"/>
      <c r="U52" s="39"/>
      <c r="V52" s="39"/>
      <c r="W52" s="39"/>
      <c r="X52" s="39"/>
      <c r="Y52" s="39"/>
      <c r="Z52" s="39"/>
      <c r="AA52" s="6"/>
    </row>
    <row r="53" ht="42.0" customHeight="1">
      <c r="A53" s="6"/>
      <c r="B53" s="33"/>
      <c r="C53" s="34"/>
      <c r="D53" s="80" t="s">
        <v>22</v>
      </c>
      <c r="E53" s="71"/>
      <c r="F53" s="1"/>
      <c r="G53" s="1"/>
      <c r="H53" s="1"/>
      <c r="I53" s="1"/>
      <c r="J53" s="79"/>
      <c r="K53" s="37"/>
      <c r="L53" s="38"/>
      <c r="M53" s="39"/>
      <c r="N53" s="39"/>
      <c r="O53" s="39"/>
      <c r="P53" s="39"/>
      <c r="Q53" s="39"/>
      <c r="R53" s="39"/>
      <c r="S53" s="39"/>
      <c r="T53" s="39"/>
      <c r="U53" s="39"/>
      <c r="V53" s="39"/>
      <c r="W53" s="39"/>
      <c r="X53" s="39"/>
      <c r="Y53" s="39"/>
      <c r="Z53" s="39"/>
      <c r="AA53" s="6"/>
    </row>
    <row r="54" ht="42.0" customHeight="1">
      <c r="A54" s="81"/>
      <c r="B54" s="82"/>
      <c r="C54" s="83"/>
      <c r="D54" s="80" t="s">
        <v>22</v>
      </c>
      <c r="E54" s="84"/>
      <c r="F54" s="85"/>
      <c r="G54" s="85"/>
      <c r="H54" s="85"/>
      <c r="I54" s="85"/>
      <c r="J54" s="86"/>
      <c r="K54" s="87"/>
      <c r="L54" s="88"/>
      <c r="M54" s="89"/>
      <c r="N54" s="89"/>
      <c r="O54" s="89"/>
      <c r="P54" s="89"/>
      <c r="Q54" s="89"/>
      <c r="R54" s="89"/>
      <c r="S54" s="89"/>
      <c r="T54" s="89"/>
      <c r="U54" s="89"/>
      <c r="V54" s="89"/>
      <c r="W54" s="89"/>
      <c r="X54" s="89"/>
      <c r="Y54" s="89"/>
      <c r="Z54" s="89"/>
      <c r="AA54" s="81"/>
    </row>
    <row r="55" ht="42.0" customHeight="1">
      <c r="A55" s="6"/>
      <c r="B55" s="33"/>
      <c r="C55" s="34"/>
      <c r="D55" s="90" t="s">
        <v>41</v>
      </c>
      <c r="E55" s="91">
        <f>SUM(E50:E54)</f>
        <v>1400</v>
      </c>
      <c r="F55" s="52"/>
      <c r="G55" s="1"/>
      <c r="H55" s="1"/>
      <c r="I55" s="1"/>
      <c r="J55" s="79"/>
      <c r="K55" s="37"/>
      <c r="L55" s="38"/>
      <c r="M55" s="39"/>
      <c r="N55" s="39"/>
      <c r="O55" s="39"/>
      <c r="P55" s="39"/>
      <c r="Q55" s="39"/>
      <c r="R55" s="39"/>
      <c r="S55" s="39"/>
      <c r="T55" s="39"/>
      <c r="U55" s="39"/>
      <c r="V55" s="39"/>
      <c r="W55" s="39"/>
      <c r="X55" s="39"/>
      <c r="Y55" s="39"/>
      <c r="Z55" s="39"/>
      <c r="AA55" s="6"/>
    </row>
    <row r="56" ht="42.0" customHeight="1">
      <c r="A56" s="6"/>
      <c r="B56" s="33"/>
      <c r="C56" s="34"/>
      <c r="D56" s="90" t="s">
        <v>32</v>
      </c>
      <c r="E56" s="92">
        <f>E42</f>
        <v>0.33</v>
      </c>
      <c r="F56" s="1"/>
      <c r="G56" s="1"/>
      <c r="H56" s="1"/>
      <c r="I56" s="1"/>
      <c r="J56" s="79"/>
      <c r="K56" s="37"/>
      <c r="L56" s="38"/>
      <c r="M56" s="39"/>
      <c r="N56" s="39"/>
      <c r="O56" s="39"/>
      <c r="P56" s="39"/>
      <c r="Q56" s="39"/>
      <c r="R56" s="39"/>
      <c r="S56" s="39"/>
      <c r="T56" s="39"/>
      <c r="U56" s="39"/>
      <c r="V56" s="39"/>
      <c r="W56" s="39"/>
      <c r="X56" s="39"/>
      <c r="Y56" s="39"/>
      <c r="Z56" s="39"/>
      <c r="AA56" s="6"/>
    </row>
    <row r="57" ht="42.0" customHeight="1">
      <c r="A57" s="6"/>
      <c r="B57" s="33"/>
      <c r="C57" s="34"/>
      <c r="D57" s="79"/>
      <c r="E57" s="93"/>
      <c r="F57" s="1"/>
      <c r="G57" s="1"/>
      <c r="H57" s="1"/>
      <c r="I57" s="1"/>
      <c r="J57" s="79"/>
      <c r="K57" s="37"/>
      <c r="L57" s="38"/>
      <c r="M57" s="39"/>
      <c r="N57" s="39"/>
      <c r="O57" s="39"/>
      <c r="P57" s="39"/>
      <c r="Q57" s="39"/>
      <c r="R57" s="39"/>
      <c r="S57" s="39"/>
      <c r="T57" s="39"/>
      <c r="U57" s="39"/>
      <c r="V57" s="39"/>
      <c r="W57" s="39"/>
      <c r="X57" s="39"/>
      <c r="Y57" s="39"/>
      <c r="Z57" s="39"/>
      <c r="AA57" s="6"/>
    </row>
    <row r="58" ht="42.0" customHeight="1">
      <c r="A58" s="6"/>
      <c r="B58" s="33"/>
      <c r="C58" s="34"/>
      <c r="D58" s="35" t="s">
        <v>42</v>
      </c>
      <c r="E58" s="1"/>
      <c r="F58" s="1"/>
      <c r="G58" s="1"/>
      <c r="H58" s="1"/>
      <c r="I58" s="1"/>
      <c r="J58" s="1"/>
      <c r="K58" s="37"/>
      <c r="L58" s="38"/>
      <c r="M58" s="39"/>
      <c r="N58" s="39"/>
      <c r="O58" s="39"/>
      <c r="P58" s="39"/>
      <c r="Q58" s="39"/>
      <c r="R58" s="39"/>
      <c r="S58" s="39"/>
      <c r="T58" s="39"/>
      <c r="U58" s="39"/>
      <c r="V58" s="39"/>
      <c r="W58" s="39"/>
      <c r="X58" s="39"/>
      <c r="Y58" s="39"/>
      <c r="Z58" s="39"/>
      <c r="AA58" s="6"/>
    </row>
    <row r="59" ht="42.0" customHeight="1">
      <c r="A59" s="6"/>
      <c r="B59" s="33"/>
      <c r="C59" s="34"/>
      <c r="D59" s="94"/>
      <c r="E59" s="40"/>
      <c r="F59" s="1"/>
      <c r="G59" s="1"/>
      <c r="H59" s="1"/>
      <c r="I59" s="1"/>
      <c r="J59" s="1"/>
      <c r="K59" s="37"/>
      <c r="L59" s="38"/>
      <c r="M59" s="39"/>
      <c r="N59" s="39"/>
      <c r="O59" s="39"/>
      <c r="P59" s="39"/>
      <c r="Q59" s="39"/>
      <c r="R59" s="39"/>
      <c r="S59" s="39"/>
      <c r="T59" s="39"/>
      <c r="U59" s="39"/>
      <c r="V59" s="39"/>
      <c r="W59" s="39"/>
      <c r="X59" s="39"/>
      <c r="Y59" s="39"/>
      <c r="Z59" s="39"/>
      <c r="AA59" s="6"/>
    </row>
    <row r="60" ht="42.0" customHeight="1">
      <c r="A60" s="6"/>
      <c r="B60" s="33"/>
      <c r="C60" s="34"/>
      <c r="D60" s="41" t="s">
        <v>43</v>
      </c>
      <c r="E60" s="95">
        <f>E39</f>
        <v>15</v>
      </c>
      <c r="F60" s="1"/>
      <c r="G60" s="96" t="s">
        <v>44</v>
      </c>
      <c r="H60" s="53">
        <f>SUM(E66,H48)</f>
        <v>2033.5</v>
      </c>
      <c r="I60" s="1"/>
      <c r="K60" s="37"/>
      <c r="L60" s="38"/>
      <c r="M60" s="39"/>
      <c r="N60" s="39"/>
      <c r="O60" s="39"/>
      <c r="P60" s="39"/>
      <c r="Q60" s="39"/>
      <c r="R60" s="39"/>
      <c r="S60" s="39"/>
      <c r="T60" s="39"/>
      <c r="U60" s="39"/>
      <c r="V60" s="39"/>
      <c r="W60" s="39"/>
      <c r="X60" s="39"/>
      <c r="Y60" s="39"/>
      <c r="Z60" s="39"/>
      <c r="AA60" s="6"/>
    </row>
    <row r="61" ht="42.0" customHeight="1">
      <c r="A61" s="6"/>
      <c r="B61" s="33"/>
      <c r="C61" s="34"/>
      <c r="D61" s="70" t="s">
        <v>45</v>
      </c>
      <c r="E61" s="97">
        <v>2.0</v>
      </c>
      <c r="F61" s="1"/>
      <c r="G61" s="98" t="s">
        <v>46</v>
      </c>
      <c r="H61" s="99"/>
      <c r="I61" s="1"/>
      <c r="K61" s="37"/>
      <c r="L61" s="38"/>
      <c r="M61" s="39"/>
      <c r="N61" s="39"/>
      <c r="O61" s="39"/>
      <c r="P61" s="39"/>
      <c r="Q61" s="39"/>
      <c r="R61" s="39"/>
      <c r="S61" s="39"/>
      <c r="T61" s="39"/>
      <c r="U61" s="39"/>
      <c r="V61" s="39"/>
      <c r="W61" s="39"/>
      <c r="X61" s="39"/>
      <c r="Y61" s="39"/>
      <c r="Z61" s="39"/>
      <c r="AA61" s="6"/>
    </row>
    <row r="62" ht="42.0" customHeight="1">
      <c r="A62" s="6"/>
      <c r="B62" s="33"/>
      <c r="C62" s="34"/>
      <c r="D62" s="78" t="s">
        <v>47</v>
      </c>
      <c r="E62" s="100">
        <v>3.0</v>
      </c>
      <c r="F62" s="1"/>
      <c r="G62" s="101" t="s">
        <v>48</v>
      </c>
      <c r="H62" s="53">
        <f>H60/E45</f>
        <v>10.1675</v>
      </c>
      <c r="I62" s="1"/>
      <c r="J62" s="76"/>
      <c r="K62" s="37"/>
      <c r="L62" s="38"/>
      <c r="M62" s="39"/>
      <c r="N62" s="39"/>
      <c r="O62" s="39"/>
      <c r="P62" s="39"/>
      <c r="Q62" s="39"/>
      <c r="R62" s="39"/>
      <c r="S62" s="39"/>
      <c r="T62" s="39"/>
      <c r="U62" s="39"/>
      <c r="V62" s="39"/>
      <c r="W62" s="39"/>
      <c r="X62" s="39"/>
      <c r="Y62" s="39"/>
      <c r="Z62" s="39"/>
      <c r="AA62" s="6"/>
    </row>
    <row r="63" ht="42.0" customHeight="1">
      <c r="A63" s="6"/>
      <c r="B63" s="33"/>
      <c r="C63" s="34"/>
      <c r="D63" s="102" t="s">
        <v>49</v>
      </c>
      <c r="E63" s="91">
        <f>PRODUCT(E60:E62)</f>
        <v>90</v>
      </c>
      <c r="F63" s="1"/>
      <c r="G63" s="103"/>
      <c r="H63" s="1"/>
      <c r="I63" s="1"/>
      <c r="J63" s="79"/>
      <c r="K63" s="37"/>
      <c r="L63" s="38"/>
      <c r="M63" s="39"/>
      <c r="N63" s="39"/>
      <c r="O63" s="39"/>
      <c r="P63" s="39"/>
      <c r="Q63" s="39"/>
      <c r="R63" s="39"/>
      <c r="S63" s="39"/>
      <c r="T63" s="39"/>
      <c r="U63" s="39"/>
      <c r="V63" s="39"/>
      <c r="W63" s="39"/>
      <c r="X63" s="39"/>
      <c r="Y63" s="39"/>
      <c r="Z63" s="39"/>
      <c r="AA63" s="6"/>
    </row>
    <row r="64" ht="42.0" customHeight="1">
      <c r="A64" s="6"/>
      <c r="B64" s="33"/>
      <c r="C64" s="34"/>
      <c r="D64" s="104" t="s">
        <v>50</v>
      </c>
      <c r="E64" s="71">
        <v>50.0</v>
      </c>
      <c r="F64" s="1"/>
      <c r="G64" s="1"/>
      <c r="H64" s="1"/>
      <c r="I64" s="1"/>
      <c r="J64" s="105"/>
      <c r="K64" s="37"/>
      <c r="L64" s="38"/>
      <c r="M64" s="39"/>
      <c r="N64" s="39"/>
      <c r="O64" s="39"/>
      <c r="P64" s="39"/>
      <c r="Q64" s="39"/>
      <c r="R64" s="39"/>
      <c r="S64" s="39"/>
      <c r="T64" s="39"/>
      <c r="U64" s="39"/>
      <c r="V64" s="39"/>
      <c r="W64" s="39"/>
      <c r="X64" s="39"/>
      <c r="Y64" s="39"/>
      <c r="Z64" s="39"/>
      <c r="AA64" s="6"/>
    </row>
    <row r="65" ht="42.0" customHeight="1">
      <c r="A65" s="81"/>
      <c r="B65" s="82"/>
      <c r="C65" s="83"/>
      <c r="D65" s="104" t="s">
        <v>51</v>
      </c>
      <c r="E65" s="106">
        <v>0.35</v>
      </c>
      <c r="F65" s="107"/>
      <c r="G65" s="85"/>
      <c r="H65" s="85"/>
      <c r="I65" s="85"/>
      <c r="J65" s="108"/>
      <c r="K65" s="87"/>
      <c r="L65" s="88"/>
      <c r="M65" s="89"/>
      <c r="N65" s="89"/>
      <c r="O65" s="89"/>
      <c r="P65" s="89"/>
      <c r="Q65" s="89"/>
      <c r="R65" s="89"/>
      <c r="S65" s="89"/>
      <c r="T65" s="89"/>
      <c r="U65" s="89"/>
      <c r="V65" s="89"/>
      <c r="W65" s="89"/>
      <c r="X65" s="89"/>
      <c r="Y65" s="89"/>
      <c r="Z65" s="89"/>
      <c r="AA65" s="81"/>
    </row>
    <row r="66" ht="42.0" customHeight="1">
      <c r="A66" s="81"/>
      <c r="B66" s="82"/>
      <c r="C66" s="83"/>
      <c r="D66" s="90" t="s">
        <v>52</v>
      </c>
      <c r="E66" s="91">
        <f>(E63+E64)+(E63*E65)</f>
        <v>171.5</v>
      </c>
      <c r="F66" s="107"/>
      <c r="G66" s="85"/>
      <c r="H66" s="85"/>
      <c r="I66" s="85"/>
      <c r="J66" s="108"/>
      <c r="K66" s="87"/>
      <c r="L66" s="88"/>
      <c r="M66" s="89"/>
      <c r="N66" s="89"/>
      <c r="O66" s="89"/>
      <c r="P66" s="89"/>
      <c r="Q66" s="89"/>
      <c r="R66" s="89"/>
      <c r="S66" s="89"/>
      <c r="T66" s="89"/>
      <c r="U66" s="89"/>
      <c r="V66" s="89"/>
      <c r="W66" s="89"/>
      <c r="X66" s="89"/>
      <c r="Y66" s="89"/>
      <c r="Z66" s="89"/>
      <c r="AA66" s="81"/>
    </row>
    <row r="67" ht="42.0" customHeight="1">
      <c r="A67" s="81"/>
      <c r="B67" s="82"/>
      <c r="C67" s="83"/>
      <c r="D67" s="109"/>
      <c r="E67" s="110"/>
      <c r="F67" s="85"/>
      <c r="G67" s="85"/>
      <c r="H67" s="85"/>
      <c r="I67" s="85"/>
      <c r="J67" s="111"/>
      <c r="K67" s="87"/>
      <c r="L67" s="88"/>
      <c r="M67" s="89"/>
      <c r="N67" s="89"/>
      <c r="O67" s="89"/>
      <c r="P67" s="89"/>
      <c r="Q67" s="89"/>
      <c r="R67" s="89"/>
      <c r="S67" s="89"/>
      <c r="T67" s="89"/>
      <c r="U67" s="89"/>
      <c r="V67" s="89"/>
      <c r="W67" s="89"/>
      <c r="X67" s="89"/>
      <c r="Y67" s="89"/>
      <c r="Z67" s="89"/>
      <c r="AA67" s="81"/>
    </row>
    <row r="68" ht="42.0" customHeight="1">
      <c r="A68" s="6"/>
      <c r="B68" s="33"/>
      <c r="C68" s="34"/>
      <c r="D68" s="35" t="s">
        <v>10</v>
      </c>
      <c r="E68" s="1"/>
      <c r="F68" s="1"/>
      <c r="G68" s="1"/>
      <c r="H68" s="1"/>
      <c r="I68" s="1"/>
      <c r="J68" s="112"/>
      <c r="K68" s="37"/>
      <c r="L68" s="38"/>
      <c r="M68" s="39"/>
      <c r="N68" s="39"/>
      <c r="O68" s="39"/>
      <c r="P68" s="39"/>
      <c r="Q68" s="39"/>
      <c r="R68" s="39"/>
      <c r="S68" s="39"/>
      <c r="T68" s="39"/>
      <c r="U68" s="39"/>
      <c r="V68" s="39"/>
      <c r="W68" s="39"/>
      <c r="X68" s="39"/>
      <c r="Y68" s="39"/>
      <c r="Z68" s="39"/>
      <c r="AA68" s="6"/>
    </row>
    <row r="69" ht="42.0" customHeight="1">
      <c r="A69" s="6"/>
      <c r="B69" s="33"/>
      <c r="C69" s="34"/>
      <c r="D69" s="68"/>
      <c r="E69" s="40"/>
      <c r="F69" s="1"/>
      <c r="G69" s="1"/>
      <c r="H69" s="1"/>
      <c r="I69" s="1"/>
      <c r="J69" s="112"/>
      <c r="K69" s="37"/>
      <c r="L69" s="38"/>
      <c r="M69" s="39"/>
      <c r="N69" s="39"/>
      <c r="O69" s="39"/>
      <c r="P69" s="39"/>
      <c r="Q69" s="39"/>
      <c r="R69" s="39"/>
      <c r="S69" s="39"/>
      <c r="T69" s="39"/>
      <c r="U69" s="39"/>
      <c r="V69" s="39"/>
      <c r="W69" s="39"/>
      <c r="X69" s="39"/>
      <c r="Y69" s="39"/>
      <c r="Z69" s="39"/>
      <c r="AA69" s="6"/>
    </row>
    <row r="70" ht="42.0" customHeight="1">
      <c r="A70" s="6"/>
      <c r="B70" s="33"/>
      <c r="C70" s="34"/>
      <c r="D70" s="90" t="s">
        <v>53</v>
      </c>
      <c r="E70" s="75">
        <f>PRODUCT(E60,E61)</f>
        <v>30</v>
      </c>
      <c r="F70" s="1"/>
      <c r="G70" s="1"/>
      <c r="H70" s="1"/>
      <c r="I70" s="1"/>
      <c r="J70" s="112"/>
      <c r="K70" s="37"/>
      <c r="L70" s="38"/>
      <c r="M70" s="39"/>
      <c r="N70" s="39"/>
      <c r="O70" s="39"/>
      <c r="P70" s="39"/>
      <c r="Q70" s="39"/>
      <c r="R70" s="39"/>
      <c r="S70" s="39"/>
      <c r="T70" s="39"/>
      <c r="U70" s="39"/>
      <c r="V70" s="39"/>
      <c r="W70" s="39"/>
      <c r="X70" s="39"/>
      <c r="Y70" s="39"/>
      <c r="Z70" s="39"/>
      <c r="AA70" s="6"/>
    </row>
    <row r="71" ht="42.0" customHeight="1">
      <c r="A71" s="6"/>
      <c r="B71" s="33"/>
      <c r="C71" s="34"/>
      <c r="D71" s="90" t="s">
        <v>54</v>
      </c>
      <c r="E71" s="113">
        <f>E66-(E70*E62)</f>
        <v>81.5</v>
      </c>
      <c r="F71" s="1"/>
      <c r="G71" s="1"/>
      <c r="H71" s="1"/>
      <c r="I71" s="1"/>
      <c r="J71" s="112"/>
      <c r="K71" s="37"/>
      <c r="L71" s="38"/>
      <c r="M71" s="39"/>
      <c r="N71" s="39"/>
      <c r="O71" s="39"/>
      <c r="P71" s="39"/>
      <c r="Q71" s="39"/>
      <c r="R71" s="39"/>
      <c r="S71" s="39"/>
      <c r="T71" s="39"/>
      <c r="U71" s="39"/>
      <c r="V71" s="39"/>
      <c r="W71" s="39"/>
      <c r="X71" s="39"/>
      <c r="Y71" s="39"/>
      <c r="Z71" s="39"/>
      <c r="AA71" s="6"/>
    </row>
    <row r="72" ht="42.0" customHeight="1">
      <c r="A72" s="6"/>
      <c r="B72" s="33"/>
      <c r="C72" s="34"/>
      <c r="D72" s="90" t="s">
        <v>55</v>
      </c>
      <c r="E72" s="113">
        <f>H48-E55</f>
        <v>462</v>
      </c>
      <c r="F72" s="1"/>
      <c r="G72" s="1"/>
      <c r="H72" s="1"/>
      <c r="I72" s="1"/>
      <c r="J72" s="112"/>
      <c r="K72" s="37"/>
      <c r="L72" s="38"/>
      <c r="M72" s="39"/>
      <c r="N72" s="39"/>
      <c r="O72" s="39"/>
      <c r="P72" s="39"/>
      <c r="Q72" s="39"/>
      <c r="R72" s="39"/>
      <c r="S72" s="39"/>
      <c r="T72" s="39"/>
      <c r="U72" s="39"/>
      <c r="V72" s="39"/>
      <c r="W72" s="39"/>
      <c r="X72" s="39"/>
      <c r="Y72" s="39"/>
      <c r="Z72" s="39"/>
      <c r="AA72" s="6"/>
    </row>
    <row r="73" ht="42.0" customHeight="1">
      <c r="A73" s="6"/>
      <c r="B73" s="33"/>
      <c r="C73" s="34"/>
      <c r="D73" s="90" t="s">
        <v>56</v>
      </c>
      <c r="E73" s="113">
        <f>SUM(E71:E72)</f>
        <v>543.5</v>
      </c>
      <c r="F73" s="1"/>
      <c r="G73" s="1"/>
      <c r="H73" s="1"/>
      <c r="I73" s="1"/>
      <c r="J73" s="114"/>
      <c r="K73" s="37"/>
      <c r="L73" s="38"/>
      <c r="M73" s="39"/>
      <c r="N73" s="39"/>
      <c r="O73" s="39"/>
      <c r="P73" s="39"/>
      <c r="Q73" s="39"/>
      <c r="R73" s="39"/>
      <c r="S73" s="39"/>
      <c r="T73" s="39"/>
      <c r="U73" s="39"/>
      <c r="V73" s="39"/>
      <c r="W73" s="39"/>
      <c r="X73" s="39"/>
      <c r="Y73" s="39"/>
      <c r="Z73" s="39"/>
      <c r="AA73" s="6"/>
    </row>
    <row r="74" ht="42.0" customHeight="1">
      <c r="A74" s="81"/>
      <c r="B74" s="82"/>
      <c r="C74" s="83"/>
      <c r="D74" s="115" t="s">
        <v>57</v>
      </c>
      <c r="E74" s="116">
        <f>H36/E73</f>
        <v>44.78196872</v>
      </c>
      <c r="F74" s="85"/>
      <c r="G74" s="85"/>
      <c r="H74" s="85"/>
      <c r="I74" s="85"/>
      <c r="J74" s="112"/>
      <c r="K74" s="87"/>
      <c r="L74" s="88"/>
      <c r="M74" s="89"/>
      <c r="N74" s="89"/>
      <c r="O74" s="89"/>
      <c r="P74" s="89"/>
      <c r="Q74" s="89"/>
      <c r="R74" s="89"/>
      <c r="S74" s="89"/>
      <c r="T74" s="89"/>
      <c r="U74" s="89"/>
      <c r="V74" s="89"/>
      <c r="W74" s="89"/>
      <c r="X74" s="89"/>
      <c r="Y74" s="89"/>
      <c r="Z74" s="89"/>
      <c r="AA74" s="81"/>
    </row>
    <row r="75" ht="42.0" customHeight="1">
      <c r="A75" s="6"/>
      <c r="B75" s="33"/>
      <c r="C75" s="117"/>
      <c r="D75" s="115" t="s">
        <v>58</v>
      </c>
      <c r="E75" s="116">
        <f>1.25*(E74/30.436875)</f>
        <v>1.839132989</v>
      </c>
      <c r="F75" s="118"/>
      <c r="G75" s="118"/>
      <c r="H75" s="118"/>
      <c r="I75" s="119"/>
      <c r="J75" s="112"/>
      <c r="K75" s="37"/>
      <c r="L75" s="38"/>
      <c r="M75" s="39"/>
      <c r="N75" s="39"/>
      <c r="O75" s="39"/>
      <c r="P75" s="39"/>
      <c r="Q75" s="39"/>
      <c r="R75" s="39"/>
      <c r="S75" s="39"/>
      <c r="T75" s="39"/>
      <c r="U75" s="39"/>
      <c r="V75" s="39"/>
      <c r="W75" s="39"/>
      <c r="X75" s="39"/>
      <c r="Y75" s="39"/>
      <c r="Z75" s="39"/>
      <c r="AA75" s="6"/>
    </row>
    <row r="76" ht="42.0" customHeight="1">
      <c r="A76" s="6"/>
      <c r="B76" s="33"/>
      <c r="C76" s="117"/>
      <c r="D76" s="120"/>
      <c r="E76" s="121"/>
      <c r="F76" s="122"/>
      <c r="G76" s="122"/>
      <c r="H76" s="122"/>
      <c r="I76" s="122"/>
      <c r="J76" s="112"/>
      <c r="K76" s="37"/>
      <c r="L76" s="38"/>
      <c r="M76" s="39"/>
      <c r="N76" s="39"/>
      <c r="O76" s="39"/>
      <c r="P76" s="39"/>
      <c r="Q76" s="39"/>
      <c r="R76" s="39"/>
      <c r="S76" s="39"/>
      <c r="T76" s="39"/>
      <c r="U76" s="39"/>
      <c r="V76" s="39"/>
      <c r="W76" s="39"/>
      <c r="X76" s="39"/>
      <c r="Y76" s="39"/>
      <c r="Z76" s="39"/>
      <c r="AA76" s="6"/>
    </row>
    <row r="77" ht="42.0" customHeight="1">
      <c r="A77" s="6"/>
      <c r="B77" s="33"/>
      <c r="C77" s="117"/>
      <c r="D77" s="123" t="s">
        <v>59</v>
      </c>
      <c r="E77" s="124"/>
      <c r="F77" s="124"/>
      <c r="G77" s="125" t="s">
        <v>60</v>
      </c>
      <c r="H77" s="124"/>
      <c r="I77" s="124"/>
      <c r="J77" s="114"/>
      <c r="K77" s="37"/>
      <c r="L77" s="38"/>
      <c r="M77" s="39"/>
      <c r="N77" s="39"/>
      <c r="O77" s="39"/>
      <c r="P77" s="39"/>
      <c r="Q77" s="39"/>
      <c r="R77" s="39"/>
      <c r="S77" s="39"/>
      <c r="T77" s="39"/>
      <c r="U77" s="39"/>
      <c r="V77" s="39"/>
      <c r="W77" s="39"/>
      <c r="X77" s="39"/>
      <c r="Y77" s="39"/>
      <c r="Z77" s="39"/>
      <c r="AA77" s="6"/>
    </row>
    <row r="78" ht="42.0" customHeight="1">
      <c r="A78" s="6"/>
      <c r="B78" s="33"/>
      <c r="C78" s="117"/>
      <c r="D78" s="126"/>
      <c r="E78" s="124"/>
      <c r="F78" s="124"/>
      <c r="H78" s="124"/>
      <c r="I78" s="124"/>
      <c r="J78" s="114"/>
      <c r="K78" s="37"/>
      <c r="L78" s="38"/>
      <c r="M78" s="39"/>
      <c r="N78" s="39"/>
      <c r="O78" s="39"/>
      <c r="P78" s="39"/>
      <c r="Q78" s="39"/>
      <c r="R78" s="39"/>
      <c r="S78" s="39"/>
      <c r="T78" s="39"/>
      <c r="U78" s="39"/>
      <c r="V78" s="39"/>
      <c r="W78" s="39"/>
      <c r="X78" s="39"/>
      <c r="Y78" s="39"/>
      <c r="Z78" s="39"/>
      <c r="AA78" s="6"/>
    </row>
    <row r="79" ht="42.0" customHeight="1">
      <c r="A79" s="6"/>
      <c r="B79" s="33"/>
      <c r="C79" s="117"/>
      <c r="D79" s="126"/>
      <c r="E79" s="127" t="s">
        <v>61</v>
      </c>
      <c r="F79" s="127" t="s">
        <v>62</v>
      </c>
      <c r="G79" s="127" t="s">
        <v>63</v>
      </c>
      <c r="H79" s="127" t="s">
        <v>64</v>
      </c>
      <c r="I79" s="127" t="s">
        <v>65</v>
      </c>
      <c r="J79" s="114"/>
      <c r="K79" s="37"/>
      <c r="L79" s="38"/>
      <c r="M79" s="39"/>
      <c r="N79" s="39"/>
      <c r="O79" s="39"/>
      <c r="P79" s="39"/>
      <c r="Q79" s="39"/>
      <c r="R79" s="39"/>
      <c r="S79" s="39"/>
      <c r="T79" s="39"/>
      <c r="U79" s="39"/>
      <c r="V79" s="39"/>
      <c r="W79" s="39"/>
      <c r="X79" s="39"/>
      <c r="Y79" s="39"/>
      <c r="Z79" s="39"/>
      <c r="AA79" s="6"/>
    </row>
    <row r="80" ht="42.0" customHeight="1">
      <c r="A80" s="6"/>
      <c r="B80" s="33"/>
      <c r="C80" s="128"/>
      <c r="D80" s="129" t="s">
        <v>66</v>
      </c>
      <c r="E80" s="130">
        <v>1.0</v>
      </c>
      <c r="F80" s="130">
        <v>3.0</v>
      </c>
      <c r="G80" s="130">
        <v>160.0</v>
      </c>
      <c r="H80" s="131">
        <f t="shared" ref="H80:H84" si="1">$H$36/(F80*G80)</f>
        <v>50.70625</v>
      </c>
      <c r="I80" s="131">
        <f>(E80*H80)+E64</f>
        <v>100.70625</v>
      </c>
      <c r="J80" s="132"/>
      <c r="K80" s="37"/>
      <c r="L80" s="38"/>
      <c r="M80" s="39"/>
      <c r="N80" s="39"/>
      <c r="O80" s="39"/>
      <c r="P80" s="39"/>
      <c r="Q80" s="39"/>
      <c r="R80" s="39"/>
      <c r="S80" s="39"/>
      <c r="T80" s="39"/>
      <c r="U80" s="39"/>
      <c r="V80" s="39"/>
      <c r="W80" s="39"/>
      <c r="X80" s="39"/>
      <c r="Y80" s="39"/>
      <c r="Z80" s="39"/>
      <c r="AA80" s="6"/>
    </row>
    <row r="81" ht="42.0" customHeight="1">
      <c r="A81" s="6"/>
      <c r="B81" s="33"/>
      <c r="C81" s="128"/>
      <c r="D81" s="129" t="s">
        <v>67</v>
      </c>
      <c r="E81" s="130">
        <v>4.0</v>
      </c>
      <c r="F81" s="130">
        <v>2.0</v>
      </c>
      <c r="G81" s="130">
        <v>160.0</v>
      </c>
      <c r="H81" s="131">
        <f t="shared" si="1"/>
        <v>76.059375</v>
      </c>
      <c r="I81" s="131">
        <f>(E81*H81)+E64</f>
        <v>354.2375</v>
      </c>
      <c r="J81" s="114"/>
      <c r="K81" s="37"/>
      <c r="L81" s="38"/>
      <c r="M81" s="39"/>
      <c r="N81" s="39"/>
      <c r="O81" s="39"/>
      <c r="P81" s="39"/>
      <c r="Q81" s="39"/>
      <c r="R81" s="39"/>
      <c r="S81" s="39"/>
      <c r="T81" s="39"/>
      <c r="U81" s="39"/>
      <c r="V81" s="39"/>
      <c r="W81" s="39"/>
      <c r="X81" s="39"/>
      <c r="Y81" s="39"/>
      <c r="Z81" s="39"/>
      <c r="AA81" s="6"/>
    </row>
    <row r="82" ht="42.0" customHeight="1">
      <c r="A82" s="6"/>
      <c r="B82" s="33"/>
      <c r="C82" s="128"/>
      <c r="D82" s="129" t="s">
        <v>68</v>
      </c>
      <c r="E82" s="130">
        <v>2.0</v>
      </c>
      <c r="F82" s="130">
        <v>3.0</v>
      </c>
      <c r="G82" s="130">
        <v>160.0</v>
      </c>
      <c r="H82" s="131">
        <f t="shared" si="1"/>
        <v>50.70625</v>
      </c>
      <c r="I82" s="131">
        <f>(E82*H82)+E64</f>
        <v>151.4125</v>
      </c>
      <c r="J82" s="114"/>
      <c r="K82" s="37"/>
      <c r="L82" s="38"/>
      <c r="M82" s="39"/>
      <c r="N82" s="39"/>
      <c r="O82" s="39"/>
      <c r="P82" s="39"/>
      <c r="Q82" s="39"/>
      <c r="R82" s="39"/>
      <c r="S82" s="39"/>
      <c r="T82" s="39"/>
      <c r="U82" s="39"/>
      <c r="V82" s="39"/>
      <c r="W82" s="39"/>
      <c r="X82" s="39"/>
      <c r="Y82" s="39"/>
      <c r="Z82" s="39"/>
      <c r="AA82" s="6"/>
    </row>
    <row r="83" ht="42.0" customHeight="1">
      <c r="A83" s="6"/>
      <c r="B83" s="33"/>
      <c r="C83" s="128"/>
      <c r="D83" s="129" t="s">
        <v>69</v>
      </c>
      <c r="E83" s="130">
        <v>3.0</v>
      </c>
      <c r="F83" s="130">
        <v>2.0</v>
      </c>
      <c r="G83" s="130">
        <v>160.0</v>
      </c>
      <c r="H83" s="131">
        <f t="shared" si="1"/>
        <v>76.059375</v>
      </c>
      <c r="I83" s="131">
        <f>(E83*H83)+E64</f>
        <v>278.178125</v>
      </c>
      <c r="J83" s="114"/>
      <c r="K83" s="37"/>
      <c r="L83" s="38"/>
      <c r="M83" s="39"/>
      <c r="N83" s="39"/>
      <c r="O83" s="39"/>
      <c r="P83" s="39"/>
      <c r="Q83" s="39"/>
      <c r="R83" s="39"/>
      <c r="S83" s="39"/>
      <c r="T83" s="39"/>
      <c r="U83" s="39"/>
      <c r="V83" s="39"/>
      <c r="W83" s="39"/>
      <c r="X83" s="39"/>
      <c r="Y83" s="39"/>
      <c r="Z83" s="39"/>
      <c r="AA83" s="6"/>
    </row>
    <row r="84" ht="42.0" customHeight="1">
      <c r="A84" s="6"/>
      <c r="B84" s="33"/>
      <c r="C84" s="128"/>
      <c r="D84" s="129" t="s">
        <v>70</v>
      </c>
      <c r="E84" s="130">
        <v>3.0</v>
      </c>
      <c r="F84" s="130">
        <v>2.0</v>
      </c>
      <c r="G84" s="130">
        <v>160.0</v>
      </c>
      <c r="H84" s="131">
        <f t="shared" si="1"/>
        <v>76.059375</v>
      </c>
      <c r="I84" s="133">
        <f>(E84*H84)+E64</f>
        <v>278.178125</v>
      </c>
      <c r="J84" s="134"/>
      <c r="K84" s="37"/>
      <c r="L84" s="38"/>
      <c r="M84" s="39"/>
      <c r="N84" s="39"/>
      <c r="O84" s="39"/>
      <c r="P84" s="39"/>
      <c r="Q84" s="39"/>
      <c r="R84" s="39"/>
      <c r="S84" s="39"/>
      <c r="T84" s="39"/>
      <c r="U84" s="39"/>
      <c r="V84" s="39"/>
      <c r="W84" s="39"/>
      <c r="X84" s="39"/>
      <c r="Y84" s="39"/>
      <c r="Z84" s="39"/>
      <c r="AA84" s="6"/>
    </row>
    <row r="85" ht="56.25" customHeight="1">
      <c r="A85" s="6"/>
      <c r="B85" s="33"/>
      <c r="C85" s="128"/>
      <c r="D85" s="135"/>
      <c r="E85" s="136"/>
      <c r="F85" s="137"/>
      <c r="G85" s="137"/>
      <c r="H85" s="138" t="s">
        <v>71</v>
      </c>
      <c r="I85" s="139">
        <f>AVERAGE(I80:I84)</f>
        <v>232.5425</v>
      </c>
      <c r="J85" s="140"/>
      <c r="K85" s="37"/>
      <c r="L85" s="38"/>
      <c r="M85" s="39"/>
      <c r="N85" s="39"/>
      <c r="O85" s="39"/>
      <c r="P85" s="39"/>
      <c r="Q85" s="39"/>
      <c r="R85" s="39"/>
      <c r="S85" s="39"/>
      <c r="T85" s="39"/>
      <c r="U85" s="39"/>
      <c r="V85" s="39"/>
      <c r="W85" s="39"/>
      <c r="X85" s="39"/>
      <c r="Y85" s="39"/>
      <c r="Z85" s="39"/>
      <c r="AA85" s="6"/>
    </row>
    <row r="86" ht="66.0" customHeight="1">
      <c r="A86" s="6"/>
      <c r="B86" s="33"/>
      <c r="C86" s="128"/>
      <c r="E86" s="141"/>
      <c r="F86" s="142"/>
      <c r="G86" s="143"/>
      <c r="H86" s="144" t="s">
        <v>72</v>
      </c>
      <c r="I86" s="145">
        <f>H36/I85</f>
        <v>104.6647387</v>
      </c>
      <c r="J86" s="134"/>
      <c r="K86" s="37"/>
      <c r="L86" s="38"/>
      <c r="M86" s="39"/>
      <c r="N86" s="39"/>
      <c r="O86" s="39"/>
      <c r="P86" s="39"/>
      <c r="Q86" s="39"/>
      <c r="R86" s="39"/>
      <c r="S86" s="39"/>
      <c r="T86" s="39"/>
      <c r="U86" s="39"/>
      <c r="V86" s="39"/>
      <c r="W86" s="39"/>
      <c r="X86" s="39"/>
      <c r="Y86" s="39"/>
      <c r="Z86" s="39"/>
      <c r="AA86" s="6"/>
    </row>
    <row r="87" ht="65.25" customHeight="1">
      <c r="A87" s="6"/>
      <c r="B87" s="33"/>
      <c r="C87" s="117"/>
      <c r="D87" s="146"/>
      <c r="E87" s="109"/>
      <c r="F87" s="147"/>
      <c r="G87" s="148"/>
      <c r="H87" s="148"/>
      <c r="I87" s="148"/>
      <c r="J87" s="149"/>
      <c r="K87" s="37"/>
      <c r="L87" s="38"/>
      <c r="M87" s="39"/>
      <c r="N87" s="39"/>
      <c r="O87" s="39"/>
      <c r="P87" s="39"/>
      <c r="Q87" s="39"/>
      <c r="R87" s="39"/>
      <c r="S87" s="39"/>
      <c r="T87" s="39"/>
      <c r="U87" s="39"/>
      <c r="V87" s="39"/>
      <c r="W87" s="39"/>
      <c r="X87" s="39"/>
      <c r="Y87" s="39"/>
      <c r="Z87" s="39"/>
      <c r="AA87" s="6"/>
    </row>
    <row r="88" ht="46.5" customHeight="1">
      <c r="A88" s="6"/>
      <c r="B88" s="33"/>
      <c r="C88" s="117"/>
      <c r="D88" s="150" t="s">
        <v>73</v>
      </c>
      <c r="E88" s="20"/>
      <c r="F88" s="20"/>
      <c r="G88" s="20"/>
      <c r="H88" s="20"/>
      <c r="I88" s="20"/>
      <c r="J88" s="57"/>
      <c r="K88" s="37"/>
      <c r="L88" s="38"/>
      <c r="M88" s="39"/>
      <c r="N88" s="39"/>
      <c r="O88" s="39"/>
      <c r="P88" s="39"/>
      <c r="Q88" s="39"/>
      <c r="R88" s="39"/>
      <c r="S88" s="39"/>
      <c r="T88" s="39"/>
      <c r="U88" s="39"/>
      <c r="V88" s="39"/>
      <c r="W88" s="39"/>
      <c r="X88" s="39"/>
      <c r="Y88" s="39"/>
      <c r="Z88" s="39"/>
      <c r="AA88" s="6"/>
    </row>
    <row r="89" ht="46.5" customHeight="1">
      <c r="A89" s="6"/>
      <c r="B89" s="33"/>
      <c r="C89" s="66"/>
      <c r="D89" s="151" t="s">
        <v>74</v>
      </c>
      <c r="E89" s="152"/>
      <c r="F89" s="152"/>
      <c r="G89" s="152"/>
      <c r="H89" s="152"/>
      <c r="I89" s="152"/>
      <c r="J89" s="99"/>
      <c r="K89" s="37"/>
      <c r="L89" s="38"/>
      <c r="M89" s="39"/>
      <c r="N89" s="39"/>
      <c r="O89" s="39"/>
      <c r="P89" s="39"/>
      <c r="Q89" s="39"/>
      <c r="R89" s="39"/>
      <c r="S89" s="39"/>
      <c r="T89" s="39"/>
      <c r="U89" s="39"/>
      <c r="V89" s="39"/>
      <c r="W89" s="39"/>
      <c r="X89" s="39"/>
      <c r="Y89" s="39"/>
      <c r="Z89" s="39"/>
      <c r="AA89" s="6"/>
    </row>
    <row r="90" ht="42.0" customHeight="1">
      <c r="A90" s="6"/>
      <c r="B90" s="7"/>
      <c r="C90" s="13"/>
      <c r="D90" s="112"/>
      <c r="E90" s="112"/>
      <c r="F90" s="1"/>
      <c r="G90" s="1"/>
      <c r="H90" s="1"/>
      <c r="I90" s="1"/>
      <c r="J90" s="112"/>
      <c r="K90" s="16"/>
      <c r="L90" s="17"/>
      <c r="M90" s="12"/>
      <c r="N90" s="12"/>
      <c r="O90" s="12"/>
      <c r="P90" s="12"/>
      <c r="Q90" s="12"/>
      <c r="R90" s="12"/>
      <c r="S90" s="12"/>
      <c r="T90" s="12"/>
      <c r="U90" s="12"/>
      <c r="V90" s="12"/>
      <c r="W90" s="12"/>
      <c r="X90" s="12"/>
      <c r="Y90" s="12"/>
      <c r="Z90" s="12"/>
      <c r="AA90" s="6"/>
    </row>
    <row r="91" ht="81.75" customHeight="1">
      <c r="A91" s="6"/>
      <c r="B91" s="153"/>
      <c r="C91" s="154"/>
      <c r="D91" s="112"/>
      <c r="E91" s="112"/>
      <c r="F91" s="1"/>
      <c r="G91" s="1"/>
      <c r="H91" s="1"/>
      <c r="I91" s="1"/>
      <c r="J91" s="112"/>
      <c r="K91" s="16"/>
      <c r="L91" s="17"/>
      <c r="M91" s="12"/>
      <c r="N91" s="12"/>
      <c r="O91" s="12"/>
      <c r="P91" s="12"/>
      <c r="Q91" s="12"/>
      <c r="R91" s="12"/>
      <c r="S91" s="12"/>
      <c r="T91" s="12"/>
      <c r="U91" s="12"/>
      <c r="V91" s="12"/>
      <c r="W91" s="12"/>
      <c r="X91" s="12"/>
      <c r="Y91" s="12"/>
      <c r="Z91" s="12"/>
      <c r="AA91" s="6"/>
    </row>
    <row r="92" ht="42.0" customHeight="1">
      <c r="A92" s="6"/>
      <c r="B92" s="7"/>
      <c r="C92" s="155"/>
      <c r="D92" s="156"/>
      <c r="E92" s="156"/>
      <c r="F92" s="157"/>
      <c r="G92" s="157"/>
      <c r="H92" s="157"/>
      <c r="I92" s="157"/>
      <c r="J92" s="156"/>
      <c r="K92" s="158"/>
      <c r="L92" s="17"/>
      <c r="M92" s="12"/>
      <c r="N92" s="12"/>
      <c r="O92" s="12"/>
      <c r="P92" s="12"/>
      <c r="Q92" s="12"/>
      <c r="R92" s="12"/>
      <c r="S92" s="12"/>
      <c r="T92" s="12"/>
      <c r="U92" s="12"/>
      <c r="V92" s="12"/>
      <c r="W92" s="12"/>
      <c r="X92" s="12"/>
      <c r="Y92" s="12"/>
      <c r="Z92" s="12"/>
      <c r="AA92" s="6"/>
    </row>
    <row r="93">
      <c r="A93" s="6"/>
      <c r="B93" s="6"/>
      <c r="C93" s="6"/>
      <c r="D93" s="6"/>
      <c r="E93" s="6"/>
      <c r="F93" s="6"/>
      <c r="G93" s="6"/>
      <c r="H93" s="6"/>
      <c r="I93" s="6"/>
      <c r="J93" s="6"/>
      <c r="K93" s="6"/>
      <c r="L93" s="6"/>
      <c r="M93" s="6"/>
      <c r="N93" s="6"/>
      <c r="O93" s="6"/>
      <c r="P93" s="6"/>
      <c r="Q93" s="6"/>
      <c r="R93" s="6"/>
      <c r="S93" s="6"/>
      <c r="T93" s="6"/>
      <c r="U93" s="6"/>
      <c r="V93" s="6"/>
      <c r="W93" s="6"/>
      <c r="X93" s="6"/>
      <c r="Y93" s="6"/>
      <c r="Z93" s="6"/>
      <c r="AA93" s="6"/>
    </row>
    <row r="94">
      <c r="A94" s="6"/>
      <c r="B94" s="6"/>
      <c r="C94" s="6"/>
      <c r="D94" s="6"/>
      <c r="E94" s="6"/>
      <c r="F94" s="6"/>
      <c r="G94" s="6"/>
      <c r="H94" s="6"/>
      <c r="I94" s="6"/>
      <c r="J94" s="6"/>
      <c r="K94" s="6"/>
      <c r="L94" s="6"/>
      <c r="M94" s="6"/>
      <c r="N94" s="6"/>
      <c r="O94" s="6"/>
      <c r="P94" s="6"/>
      <c r="Q94" s="6"/>
      <c r="R94" s="6"/>
      <c r="S94" s="6"/>
      <c r="T94" s="6"/>
      <c r="U94" s="6"/>
      <c r="V94" s="6"/>
      <c r="W94" s="6"/>
      <c r="X94" s="6"/>
      <c r="Y94" s="6"/>
      <c r="Z94" s="6"/>
      <c r="AA94" s="6"/>
    </row>
    <row r="95">
      <c r="A95" s="6"/>
      <c r="B95" s="6"/>
      <c r="C95" s="6"/>
      <c r="D95" s="6"/>
      <c r="E95" s="6"/>
      <c r="F95" s="6"/>
      <c r="G95" s="6"/>
      <c r="H95" s="6"/>
      <c r="I95" s="6"/>
      <c r="J95" s="6"/>
      <c r="K95" s="6"/>
      <c r="L95" s="6"/>
      <c r="M95" s="6"/>
      <c r="N95" s="6"/>
      <c r="O95" s="6"/>
      <c r="P95" s="6"/>
      <c r="Q95" s="6"/>
      <c r="R95" s="6"/>
      <c r="S95" s="6"/>
      <c r="T95" s="6"/>
      <c r="U95" s="6"/>
      <c r="V95" s="6"/>
      <c r="W95" s="6"/>
      <c r="X95" s="6"/>
      <c r="Y95" s="6"/>
      <c r="Z95" s="6"/>
      <c r="AA95" s="6"/>
    </row>
    <row r="96">
      <c r="A96" s="6"/>
      <c r="B96" s="6"/>
      <c r="C96" s="6"/>
      <c r="D96" s="6"/>
      <c r="E96" s="6"/>
      <c r="F96" s="6"/>
      <c r="G96" s="6"/>
      <c r="H96" s="6"/>
      <c r="I96" s="6"/>
      <c r="J96" s="6"/>
      <c r="K96" s="6"/>
      <c r="L96" s="6"/>
      <c r="M96" s="6"/>
      <c r="N96" s="6"/>
      <c r="O96" s="6"/>
      <c r="P96" s="6"/>
      <c r="Q96" s="6"/>
      <c r="R96" s="6"/>
      <c r="S96" s="6"/>
      <c r="T96" s="6"/>
      <c r="U96" s="6"/>
      <c r="V96" s="6"/>
      <c r="W96" s="6"/>
      <c r="X96" s="6"/>
      <c r="Y96" s="6"/>
      <c r="Z96" s="6"/>
      <c r="AA96" s="6"/>
    </row>
    <row r="97">
      <c r="A97" s="6"/>
      <c r="B97" s="6"/>
      <c r="C97" s="6"/>
      <c r="D97" s="6"/>
      <c r="E97" s="6"/>
      <c r="F97" s="6"/>
      <c r="G97" s="6"/>
      <c r="H97" s="6"/>
      <c r="I97" s="6"/>
      <c r="J97" s="6"/>
      <c r="K97" s="6"/>
      <c r="L97" s="6"/>
      <c r="M97" s="6"/>
      <c r="N97" s="6"/>
      <c r="O97" s="6"/>
      <c r="P97" s="6"/>
      <c r="Q97" s="6"/>
      <c r="R97" s="6"/>
      <c r="S97" s="6"/>
      <c r="T97" s="6"/>
      <c r="U97" s="6"/>
      <c r="V97" s="6"/>
      <c r="W97" s="6"/>
      <c r="X97" s="6"/>
      <c r="Y97" s="6"/>
      <c r="Z97" s="6"/>
      <c r="AA97" s="6"/>
    </row>
    <row r="98">
      <c r="A98" s="6"/>
      <c r="B98" s="6"/>
      <c r="C98" s="6"/>
      <c r="D98" s="6"/>
      <c r="E98" s="6"/>
      <c r="F98" s="6"/>
      <c r="G98" s="6"/>
      <c r="H98" s="6"/>
      <c r="I98" s="6"/>
      <c r="J98" s="6"/>
      <c r="K98" s="6"/>
      <c r="L98" s="6"/>
      <c r="M98" s="6"/>
      <c r="N98" s="6"/>
      <c r="O98" s="6"/>
      <c r="P98" s="6"/>
      <c r="Q98" s="6"/>
      <c r="R98" s="6"/>
      <c r="S98" s="6"/>
      <c r="T98" s="6"/>
      <c r="U98" s="6"/>
      <c r="V98" s="6"/>
      <c r="W98" s="6"/>
      <c r="X98" s="6"/>
      <c r="Y98" s="6"/>
      <c r="Z98" s="6"/>
      <c r="AA98" s="6"/>
    </row>
    <row r="99">
      <c r="A99" s="6"/>
      <c r="B99" s="6"/>
      <c r="C99" s="6"/>
      <c r="D99" s="6"/>
      <c r="E99" s="6"/>
      <c r="F99" s="6"/>
      <c r="G99" s="6"/>
      <c r="H99" s="6"/>
      <c r="I99" s="6"/>
      <c r="J99" s="6"/>
      <c r="K99" s="6"/>
      <c r="L99" s="6"/>
      <c r="M99" s="6"/>
      <c r="N99" s="6"/>
      <c r="O99" s="6"/>
      <c r="P99" s="6"/>
      <c r="Q99" s="6"/>
      <c r="R99" s="6"/>
      <c r="S99" s="6"/>
      <c r="T99" s="6"/>
      <c r="U99" s="6"/>
      <c r="V99" s="6"/>
      <c r="W99" s="6"/>
      <c r="X99" s="6"/>
      <c r="Y99" s="6"/>
      <c r="Z99" s="6"/>
      <c r="AA99" s="6"/>
    </row>
    <row r="100">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row>
    <row r="101">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row>
    <row r="102">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row>
    <row r="103">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row>
    <row r="104">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row>
    <row r="105">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row>
    <row r="106">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row>
    <row r="107">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row>
    <row r="108">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row>
    <row r="109">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row>
    <row r="110">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row>
    <row r="111">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row>
    <row r="112">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row>
    <row r="113">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row>
    <row r="114">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row>
    <row r="115">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row>
    <row r="116">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row>
    <row r="117">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row>
    <row r="118">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row>
    <row r="119">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row>
    <row r="120">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row>
    <row r="121">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row>
    <row r="122">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row>
    <row r="123">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row>
    <row r="124">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row>
    <row r="125">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row>
    <row r="126">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row>
    <row r="127">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row>
    <row r="128">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row>
    <row r="129">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row>
    <row r="130">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row>
    <row r="131">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row>
    <row r="132">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row>
    <row r="133">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row>
    <row r="134">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row>
    <row r="135">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row>
    <row r="136">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row>
    <row r="137">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row>
    <row r="138">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row>
    <row r="139">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row>
    <row r="140">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row>
    <row r="141">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row>
    <row r="142">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row>
    <row r="143">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row>
    <row r="144">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row>
    <row r="145">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row>
    <row r="146">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row>
    <row r="147">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row>
    <row r="148">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row>
    <row r="149">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row>
    <row r="150">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row>
    <row r="151">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row>
    <row r="152">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row>
    <row r="153">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row>
    <row r="154">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row>
    <row r="155">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row>
    <row r="156">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row>
    <row r="157">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row>
    <row r="158">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row>
    <row r="159">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row>
    <row r="160">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row>
    <row r="161">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row>
    <row r="162">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row>
    <row r="163">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row>
    <row r="164">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row>
    <row r="165">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row>
    <row r="166">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row>
    <row r="167">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row>
    <row r="168">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row>
    <row r="169">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row>
    <row r="170">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row>
    <row r="171">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row>
    <row r="172">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row>
    <row r="173">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row>
    <row r="174">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row>
    <row r="175">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row>
    <row r="176">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row>
    <row r="177">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row>
    <row r="178">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row>
    <row r="179">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row>
    <row r="180">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row>
    <row r="181">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row>
    <row r="182">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row>
    <row r="183">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row>
    <row r="184">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row>
    <row r="185">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row>
    <row r="186">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row>
    <row r="187" ht="15.0" customHeight="1">
      <c r="A187" s="6"/>
      <c r="B187" s="6"/>
      <c r="C187" s="6"/>
      <c r="D187" s="12"/>
      <c r="E187" s="12"/>
      <c r="F187" s="12"/>
      <c r="G187" s="12"/>
      <c r="H187" s="12"/>
      <c r="I187" s="12"/>
      <c r="J187" s="12"/>
      <c r="K187" s="6"/>
      <c r="L187" s="6"/>
      <c r="M187" s="6"/>
      <c r="N187" s="6"/>
      <c r="O187" s="6"/>
      <c r="P187" s="6"/>
      <c r="Q187" s="6"/>
      <c r="R187" s="6"/>
      <c r="S187" s="6"/>
      <c r="T187" s="6"/>
      <c r="U187" s="6"/>
      <c r="V187" s="6"/>
      <c r="W187" s="6"/>
      <c r="X187" s="6"/>
      <c r="Y187" s="6"/>
      <c r="Z187" s="6"/>
      <c r="AA187" s="6"/>
    </row>
    <row r="188" ht="15.0" customHeight="1">
      <c r="A188" s="6"/>
      <c r="B188" s="6"/>
      <c r="C188" s="6"/>
      <c r="D188" s="12"/>
      <c r="E188" s="12"/>
      <c r="F188" s="12"/>
      <c r="G188" s="12"/>
      <c r="H188" s="12"/>
      <c r="I188" s="12"/>
      <c r="J188" s="12"/>
      <c r="K188" s="6"/>
      <c r="L188" s="6"/>
      <c r="M188" s="6"/>
      <c r="N188" s="6"/>
      <c r="O188" s="6"/>
      <c r="P188" s="6"/>
      <c r="Q188" s="6"/>
      <c r="R188" s="6"/>
      <c r="S188" s="6"/>
      <c r="T188" s="6"/>
      <c r="U188" s="6"/>
      <c r="V188" s="6"/>
      <c r="W188" s="6"/>
      <c r="X188" s="6"/>
      <c r="Y188" s="6"/>
      <c r="Z188" s="6"/>
      <c r="AA188" s="6"/>
    </row>
    <row r="189" ht="15.75" customHeight="1">
      <c r="A189" s="6"/>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c r="AA189" s="6"/>
    </row>
    <row r="190" ht="15.75" customHeight="1">
      <c r="A190" s="6"/>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c r="AA190" s="6"/>
    </row>
    <row r="191" ht="15.75" customHeight="1">
      <c r="A191" s="6"/>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c r="AA191" s="6"/>
    </row>
    <row r="192" ht="15.75" customHeight="1">
      <c r="A192" s="6"/>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c r="AA192" s="6"/>
    </row>
    <row r="193" ht="15.75" customHeight="1">
      <c r="A193" s="6"/>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c r="AA193" s="6"/>
    </row>
    <row r="194" ht="15.75" customHeight="1">
      <c r="A194" s="6"/>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c r="AA194" s="6"/>
    </row>
    <row r="195" ht="15.75" customHeight="1">
      <c r="A195" s="6"/>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c r="AA195" s="6"/>
    </row>
    <row r="196" ht="15.75" customHeight="1">
      <c r="A196" s="6"/>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c r="AA196" s="6"/>
    </row>
    <row r="197" ht="15.75" customHeight="1">
      <c r="A197" s="6"/>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c r="AA197" s="6"/>
    </row>
    <row r="198" ht="15.75" customHeight="1">
      <c r="A198" s="6"/>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c r="AA198" s="6"/>
    </row>
    <row r="199" ht="15.75" customHeight="1">
      <c r="A199" s="6"/>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c r="AA199" s="6"/>
    </row>
    <row r="200" ht="15.75" customHeight="1">
      <c r="A200" s="6"/>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c r="AA200" s="6"/>
    </row>
    <row r="201" ht="15.75" customHeight="1">
      <c r="A201" s="6"/>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c r="AA201" s="6"/>
    </row>
    <row r="202" ht="15.75" customHeight="1">
      <c r="A202" s="6"/>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c r="AA202" s="6"/>
    </row>
    <row r="203" ht="15.75" customHeight="1">
      <c r="A203" s="6"/>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c r="AA203" s="6"/>
    </row>
    <row r="204" ht="15.75" customHeight="1">
      <c r="A204" s="6"/>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c r="AA204" s="6"/>
    </row>
    <row r="205" ht="15.75" customHeight="1">
      <c r="A205" s="6"/>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c r="AA205" s="6"/>
    </row>
    <row r="206" ht="15.75" customHeight="1">
      <c r="A206" s="6"/>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c r="AA206" s="6"/>
    </row>
    <row r="207" ht="15.75" customHeight="1">
      <c r="A207" s="6"/>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c r="AA207" s="6"/>
    </row>
    <row r="208" ht="15.75" customHeight="1">
      <c r="A208" s="6"/>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c r="AA208" s="6"/>
    </row>
    <row r="209" ht="15.75" customHeight="1">
      <c r="A209" s="6"/>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c r="AA209" s="6"/>
    </row>
    <row r="210" ht="15.75" customHeight="1">
      <c r="A210" s="6"/>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c r="AA210" s="6"/>
    </row>
    <row r="211" ht="15.75" customHeight="1">
      <c r="A211" s="6"/>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c r="AA211" s="6"/>
    </row>
    <row r="212" ht="15.75" customHeight="1">
      <c r="A212" s="6"/>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c r="AA212" s="6"/>
    </row>
    <row r="213" ht="15.75" customHeight="1">
      <c r="A213" s="6"/>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c r="AA213" s="6"/>
    </row>
    <row r="214" ht="15.75" customHeight="1">
      <c r="A214" s="6"/>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c r="AA214" s="6"/>
    </row>
    <row r="215" ht="15.75" customHeight="1">
      <c r="A215" s="6"/>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c r="AA215" s="6"/>
    </row>
    <row r="216" ht="15.75" customHeight="1">
      <c r="A216" s="6"/>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c r="AA216" s="6"/>
    </row>
    <row r="217" ht="15.75" customHeight="1">
      <c r="A217" s="6"/>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c r="AA217" s="6"/>
    </row>
    <row r="218" ht="15.75" customHeight="1">
      <c r="A218" s="6"/>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c r="AA218" s="6"/>
    </row>
    <row r="219" ht="15.75" customHeight="1">
      <c r="A219" s="6"/>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c r="AA219" s="6"/>
    </row>
    <row r="220" ht="15.75" customHeight="1">
      <c r="A220" s="6"/>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c r="AA220" s="6"/>
    </row>
    <row r="221" ht="15.75" customHeight="1">
      <c r="A221" s="6"/>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c r="AA221" s="6"/>
    </row>
    <row r="222" ht="15.75" customHeight="1">
      <c r="A222" s="6"/>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c r="AA222" s="6"/>
    </row>
    <row r="223" ht="15.75" customHeight="1">
      <c r="A223" s="6"/>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c r="AA223" s="6"/>
    </row>
    <row r="224" ht="15.75" customHeight="1">
      <c r="A224" s="6"/>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c r="AA224" s="6"/>
    </row>
    <row r="225" ht="15.75" customHeight="1">
      <c r="A225" s="6"/>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c r="AA225" s="6"/>
    </row>
    <row r="226" ht="15.75" customHeight="1">
      <c r="A226" s="6"/>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c r="AA226" s="6"/>
    </row>
    <row r="227" ht="15.75" customHeight="1">
      <c r="A227" s="6"/>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c r="AA227" s="6"/>
    </row>
    <row r="228" ht="15.75" customHeight="1">
      <c r="A228" s="6"/>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c r="AA228" s="6"/>
    </row>
    <row r="229" ht="15.75" customHeight="1">
      <c r="A229" s="6"/>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c r="AA229" s="6"/>
    </row>
    <row r="230" ht="15.75" customHeight="1">
      <c r="A230" s="6"/>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c r="AA230" s="6"/>
    </row>
    <row r="231" ht="15.75" customHeight="1">
      <c r="A231" s="6"/>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c r="AA231" s="6"/>
    </row>
    <row r="232" ht="15.75" customHeight="1">
      <c r="A232" s="6"/>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c r="AA232" s="6"/>
    </row>
    <row r="233" ht="15.75" customHeight="1">
      <c r="A233" s="6"/>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c r="AA233" s="6"/>
    </row>
    <row r="234" ht="15.75" customHeight="1">
      <c r="A234" s="6"/>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c r="AA234" s="6"/>
    </row>
    <row r="235" ht="15.75" customHeight="1">
      <c r="A235" s="6"/>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c r="AA235" s="6"/>
    </row>
    <row r="236" ht="15.75" customHeight="1">
      <c r="A236" s="6"/>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c r="AA236" s="6"/>
    </row>
    <row r="237" ht="15.75" customHeight="1">
      <c r="A237" s="6"/>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c r="AA237" s="6"/>
    </row>
    <row r="238" ht="15.75" customHeight="1">
      <c r="A238" s="6"/>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c r="AA238" s="6"/>
    </row>
    <row r="239" ht="15.75" customHeight="1">
      <c r="A239" s="6"/>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c r="AA239" s="6"/>
    </row>
    <row r="240" ht="15.75" customHeight="1">
      <c r="A240" s="6"/>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c r="AA240" s="6"/>
    </row>
    <row r="241" ht="15.75" customHeight="1">
      <c r="A241" s="6"/>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c r="AA241" s="6"/>
    </row>
    <row r="242" ht="15.75" customHeight="1">
      <c r="A242" s="6"/>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c r="AA242" s="6"/>
    </row>
    <row r="243" ht="15.75" customHeight="1">
      <c r="A243" s="6"/>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6"/>
    </row>
    <row r="244" ht="15.75" customHeight="1">
      <c r="A244" s="6"/>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c r="AA244" s="6"/>
    </row>
    <row r="245" ht="15.75" customHeight="1">
      <c r="A245" s="6"/>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c r="AA245" s="6"/>
    </row>
    <row r="246" ht="15.75" customHeight="1">
      <c r="A246" s="6"/>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c r="AA246" s="6"/>
    </row>
    <row r="247" ht="15.75" customHeight="1">
      <c r="A247" s="6"/>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c r="AA247" s="6"/>
    </row>
    <row r="248" ht="15.75" customHeight="1">
      <c r="A248" s="6"/>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c r="AA248" s="6"/>
    </row>
    <row r="249" ht="15.75" customHeight="1">
      <c r="A249" s="6"/>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c r="AA249" s="6"/>
    </row>
    <row r="250" ht="15.75" customHeight="1">
      <c r="A250" s="6"/>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c r="AA250" s="6"/>
    </row>
    <row r="251" ht="15.75" customHeight="1">
      <c r="A251" s="6"/>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c r="AA251" s="6"/>
    </row>
    <row r="252" ht="15.75" customHeight="1">
      <c r="A252" s="6"/>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c r="AA252" s="6"/>
    </row>
    <row r="253" ht="15.75" customHeight="1">
      <c r="A253" s="6"/>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c r="AA253" s="6"/>
    </row>
    <row r="254" ht="15.75" customHeight="1">
      <c r="A254" s="6"/>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c r="AA254" s="6"/>
    </row>
    <row r="255" ht="15.75" customHeight="1">
      <c r="A255" s="6"/>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c r="AA255" s="6"/>
    </row>
    <row r="256" ht="15.75" customHeight="1">
      <c r="A256" s="6"/>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c r="AA256" s="6"/>
    </row>
    <row r="257" ht="15.75" customHeight="1">
      <c r="A257" s="6"/>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c r="AA257" s="6"/>
    </row>
    <row r="258" ht="15.75" customHeight="1">
      <c r="A258" s="6"/>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c r="AA258" s="6"/>
    </row>
    <row r="259" ht="15.75" customHeight="1">
      <c r="A259" s="6"/>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c r="AA259" s="6"/>
    </row>
    <row r="260" ht="15.75" customHeight="1">
      <c r="A260" s="6"/>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c r="AA260" s="6"/>
    </row>
    <row r="261" ht="15.75" customHeight="1">
      <c r="A261" s="6"/>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c r="AA261" s="6"/>
    </row>
    <row r="262" ht="15.75" customHeight="1">
      <c r="A262" s="6"/>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c r="AA262" s="6"/>
    </row>
    <row r="263" ht="15.75" customHeight="1">
      <c r="A263" s="6"/>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c r="AA263" s="6"/>
    </row>
    <row r="264" ht="15.75" customHeight="1">
      <c r="A264" s="6"/>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c r="AA264" s="6"/>
    </row>
    <row r="265" ht="15.75" customHeight="1">
      <c r="A265" s="6"/>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c r="AA265" s="6"/>
    </row>
    <row r="266" ht="15.75" customHeight="1">
      <c r="A266" s="6"/>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c r="AA266" s="6"/>
    </row>
    <row r="267" ht="15.75" customHeight="1">
      <c r="A267" s="6"/>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c r="AA267" s="6"/>
    </row>
    <row r="268" ht="15.75" customHeight="1">
      <c r="A268" s="6"/>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c r="AA268" s="6"/>
    </row>
    <row r="269" ht="15.75" customHeight="1">
      <c r="A269" s="6"/>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c r="AA269" s="6"/>
    </row>
    <row r="270" ht="15.75" customHeight="1">
      <c r="A270" s="6"/>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c r="AA270" s="6"/>
    </row>
    <row r="271" ht="15.75" customHeight="1">
      <c r="A271" s="6"/>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c r="AA271" s="6"/>
    </row>
    <row r="272" ht="15.75" customHeight="1">
      <c r="A272" s="6"/>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c r="AA272" s="6"/>
    </row>
    <row r="273" ht="15.75" customHeight="1">
      <c r="A273" s="6"/>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c r="AA273" s="6"/>
    </row>
    <row r="274" ht="15.75" customHeight="1">
      <c r="A274" s="6"/>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c r="AA274" s="6"/>
    </row>
    <row r="275" ht="15.75" customHeight="1">
      <c r="A275" s="6"/>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c r="AA275" s="6"/>
    </row>
    <row r="276" ht="15.75" customHeight="1">
      <c r="A276" s="6"/>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c r="AA276" s="6"/>
    </row>
    <row r="277" ht="15.75" customHeight="1">
      <c r="A277" s="6"/>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c r="AA277" s="6"/>
    </row>
    <row r="278" ht="15.75" customHeight="1">
      <c r="A278" s="6"/>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c r="AA278" s="6"/>
    </row>
    <row r="279" ht="15.75" customHeight="1">
      <c r="A279" s="6"/>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c r="AA279" s="6"/>
    </row>
    <row r="280" ht="15.75" customHeight="1">
      <c r="A280" s="6"/>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c r="AA280" s="6"/>
    </row>
    <row r="281" ht="15.75" customHeight="1">
      <c r="A281" s="6"/>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c r="AA281" s="6"/>
    </row>
    <row r="282" ht="15.75" customHeight="1">
      <c r="A282" s="6"/>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c r="AA282" s="6"/>
    </row>
    <row r="283" ht="15.75" customHeight="1">
      <c r="A283" s="6"/>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c r="AA283" s="6"/>
    </row>
    <row r="284" ht="15.75" customHeight="1">
      <c r="A284" s="6"/>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c r="AA284" s="6"/>
    </row>
    <row r="285" ht="15.75" customHeight="1">
      <c r="A285" s="6"/>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c r="AA285" s="6"/>
    </row>
    <row r="286" ht="15.75" customHeight="1">
      <c r="A286" s="6"/>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c r="AA286" s="6"/>
    </row>
    <row r="287" ht="15.75" customHeight="1">
      <c r="A287" s="6"/>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c r="AA287" s="6"/>
    </row>
    <row r="288" ht="15.75" customHeight="1">
      <c r="A288" s="6"/>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c r="AA288" s="6"/>
    </row>
    <row r="289" ht="15.75" customHeight="1">
      <c r="A289" s="6"/>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c r="AA289" s="6"/>
    </row>
    <row r="290" ht="15.75" customHeight="1">
      <c r="A290" s="6"/>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c r="AA290" s="6"/>
    </row>
    <row r="291" ht="15.75" customHeight="1">
      <c r="A291" s="6"/>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c r="AA291" s="6"/>
    </row>
    <row r="292" ht="15.75" customHeight="1">
      <c r="A292" s="6"/>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c r="AA292" s="6"/>
    </row>
    <row r="293" ht="15.75" customHeight="1">
      <c r="A293" s="6"/>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c r="AA293" s="6"/>
    </row>
    <row r="294" ht="15.75" customHeight="1">
      <c r="A294" s="6"/>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c r="AA294" s="6"/>
    </row>
    <row r="295" ht="15.75" customHeight="1">
      <c r="A295" s="6"/>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c r="AA295" s="6"/>
    </row>
    <row r="296" ht="15.75" customHeight="1">
      <c r="A296" s="6"/>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c r="AA296" s="6"/>
    </row>
    <row r="297" ht="15.75" customHeight="1">
      <c r="A297" s="6"/>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c r="AA297" s="6"/>
    </row>
    <row r="298" ht="15.75" customHeight="1">
      <c r="A298" s="6"/>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c r="AA298" s="6"/>
    </row>
    <row r="299" ht="15.75" customHeight="1">
      <c r="A299" s="6"/>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c r="AA299" s="6"/>
    </row>
    <row r="300" ht="15.75" customHeight="1">
      <c r="A300" s="6"/>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c r="AA300" s="6"/>
    </row>
    <row r="301" ht="15.75" customHeight="1">
      <c r="A301" s="6"/>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c r="AA301" s="6"/>
    </row>
    <row r="302" ht="15.75" customHeight="1">
      <c r="A302" s="6"/>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c r="AA302" s="6"/>
    </row>
    <row r="303" ht="15.75" customHeight="1">
      <c r="A303" s="6"/>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c r="AA303" s="6"/>
    </row>
    <row r="304" ht="15.75" customHeight="1">
      <c r="A304" s="6"/>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c r="AA304" s="6"/>
    </row>
    <row r="305" ht="15.75" customHeight="1">
      <c r="A305" s="6"/>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c r="AA305" s="6"/>
    </row>
    <row r="306" ht="15.75" customHeight="1">
      <c r="A306" s="6"/>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c r="AA306" s="6"/>
    </row>
    <row r="307" ht="15.75" customHeight="1">
      <c r="A307" s="6"/>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c r="AA307" s="6"/>
    </row>
    <row r="308" ht="15.75" customHeight="1">
      <c r="A308" s="6"/>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c r="AA308" s="6"/>
    </row>
    <row r="309" ht="15.75" customHeight="1">
      <c r="A309" s="6"/>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c r="AA309" s="6"/>
    </row>
    <row r="310" ht="15.75" customHeight="1">
      <c r="A310" s="6"/>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c r="AA310" s="6"/>
    </row>
    <row r="311" ht="15.75" customHeight="1">
      <c r="A311" s="6"/>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c r="AA311" s="6"/>
    </row>
    <row r="312" ht="15.75" customHeight="1">
      <c r="A312" s="6"/>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c r="AA312" s="6"/>
    </row>
    <row r="313" ht="15.75" customHeight="1">
      <c r="A313" s="6"/>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c r="AA313" s="6"/>
    </row>
    <row r="314" ht="15.75" customHeight="1">
      <c r="A314" s="6"/>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c r="AA314" s="6"/>
    </row>
    <row r="315" ht="15.75" customHeight="1">
      <c r="A315" s="6"/>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c r="AA315" s="6"/>
    </row>
    <row r="316" ht="15.75" customHeight="1">
      <c r="A316" s="6"/>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c r="AA316" s="6"/>
    </row>
    <row r="317" ht="15.75" customHeight="1">
      <c r="A317" s="6"/>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c r="AA317" s="6"/>
    </row>
    <row r="318" ht="15.75" customHeight="1">
      <c r="A318" s="6"/>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c r="AA318" s="6"/>
    </row>
    <row r="319" ht="15.75" customHeight="1">
      <c r="A319" s="6"/>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c r="AA319" s="6"/>
    </row>
    <row r="320" ht="15.75" customHeight="1">
      <c r="A320" s="6"/>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c r="AA320" s="6"/>
    </row>
    <row r="321" ht="15.75" customHeight="1">
      <c r="A321" s="6"/>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c r="AA321" s="6"/>
    </row>
    <row r="322" ht="15.75" customHeight="1">
      <c r="A322" s="6"/>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c r="AA322" s="6"/>
    </row>
    <row r="323" ht="15.75" customHeight="1">
      <c r="A323" s="6"/>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c r="AA323" s="6"/>
    </row>
    <row r="324" ht="15.75" customHeight="1">
      <c r="A324" s="6"/>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c r="AA324" s="6"/>
    </row>
    <row r="325" ht="15.75" customHeight="1">
      <c r="A325" s="6"/>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c r="AA325" s="6"/>
    </row>
    <row r="326" ht="15.75" customHeight="1">
      <c r="A326" s="6"/>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c r="AA326" s="6"/>
    </row>
    <row r="327" ht="15.75" customHeight="1">
      <c r="A327" s="6"/>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c r="AA327" s="6"/>
    </row>
    <row r="328" ht="15.75" customHeight="1">
      <c r="A328" s="6"/>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c r="AA328" s="6"/>
    </row>
    <row r="329" ht="15.75" customHeight="1">
      <c r="A329" s="6"/>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c r="AA329" s="6"/>
    </row>
    <row r="330" ht="15.75" customHeight="1">
      <c r="A330" s="6"/>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c r="AA330" s="6"/>
    </row>
    <row r="331" ht="15.75" customHeight="1">
      <c r="A331" s="6"/>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c r="AA331" s="6"/>
    </row>
    <row r="332" ht="15.75" customHeight="1">
      <c r="A332" s="6"/>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c r="AA332" s="6"/>
    </row>
    <row r="333" ht="15.75" customHeight="1">
      <c r="A333" s="6"/>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c r="AA333" s="6"/>
    </row>
    <row r="334" ht="15.75" customHeight="1">
      <c r="A334" s="6"/>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c r="AA334" s="6"/>
    </row>
    <row r="335" ht="15.75" customHeight="1">
      <c r="A335" s="6"/>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c r="AA335" s="6"/>
    </row>
    <row r="336" ht="15.75" customHeight="1">
      <c r="A336" s="6"/>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c r="AA336" s="6"/>
    </row>
    <row r="337" ht="15.75" customHeight="1">
      <c r="A337" s="6"/>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c r="AA337" s="6"/>
    </row>
    <row r="338" ht="15.75" customHeight="1">
      <c r="A338" s="6"/>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c r="AA338" s="6"/>
    </row>
    <row r="339" ht="15.75" customHeight="1">
      <c r="A339" s="6"/>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c r="AA339" s="6"/>
    </row>
    <row r="340" ht="15.75" customHeight="1">
      <c r="A340" s="6"/>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c r="AA340" s="6"/>
    </row>
    <row r="341" ht="15.75" customHeight="1">
      <c r="A341" s="6"/>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c r="AA341" s="6"/>
    </row>
    <row r="342" ht="15.75" customHeight="1">
      <c r="A342" s="6"/>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c r="AA342" s="6"/>
    </row>
    <row r="343" ht="15.75" customHeight="1">
      <c r="A343" s="6"/>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c r="AA343" s="6"/>
    </row>
    <row r="344" ht="15.75" customHeight="1">
      <c r="A344" s="6"/>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c r="AA344" s="6"/>
    </row>
    <row r="345" ht="15.75" customHeight="1">
      <c r="A345" s="6"/>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c r="AA345" s="6"/>
    </row>
    <row r="346" ht="15.75" customHeight="1">
      <c r="A346" s="6"/>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c r="AA346" s="6"/>
    </row>
    <row r="347" ht="15.75" customHeight="1">
      <c r="A347" s="6"/>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c r="AA347" s="6"/>
    </row>
    <row r="348" ht="15.75" customHeight="1">
      <c r="A348" s="6"/>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c r="AA348" s="6"/>
    </row>
    <row r="349" ht="15.75" customHeight="1">
      <c r="A349" s="6"/>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c r="AA349" s="6"/>
    </row>
    <row r="350" ht="15.75" customHeight="1">
      <c r="A350" s="6"/>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c r="AA350" s="6"/>
    </row>
    <row r="351" ht="15.75" customHeight="1">
      <c r="A351" s="6"/>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c r="AA351" s="6"/>
    </row>
    <row r="352" ht="15.75" customHeight="1">
      <c r="A352" s="6"/>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c r="AA352" s="6"/>
    </row>
    <row r="353" ht="15.75" customHeight="1">
      <c r="A353" s="6"/>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c r="AA353" s="6"/>
    </row>
    <row r="354" ht="15.75" customHeight="1">
      <c r="A354" s="6"/>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c r="AA354" s="6"/>
    </row>
    <row r="355" ht="15.75" customHeight="1">
      <c r="A355" s="6"/>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c r="AA355" s="6"/>
    </row>
    <row r="356" ht="15.75" customHeight="1">
      <c r="A356" s="6"/>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c r="AA356" s="6"/>
    </row>
    <row r="357" ht="15.75" customHeight="1">
      <c r="A357" s="6"/>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c r="AA357" s="6"/>
    </row>
    <row r="358" ht="15.75" customHeight="1">
      <c r="A358" s="6"/>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c r="AA358" s="6"/>
    </row>
    <row r="359" ht="15.75" customHeight="1">
      <c r="A359" s="6"/>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c r="AA359" s="6"/>
    </row>
    <row r="360" ht="15.75" customHeight="1">
      <c r="A360" s="6"/>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c r="AA360" s="6"/>
    </row>
    <row r="361" ht="15.75" customHeight="1">
      <c r="A361" s="6"/>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c r="AA361" s="6"/>
    </row>
    <row r="362" ht="15.75" customHeight="1">
      <c r="A362" s="6"/>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c r="AA362" s="6"/>
    </row>
    <row r="363" ht="15.75" customHeight="1">
      <c r="A363" s="6"/>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c r="AA363" s="6"/>
    </row>
    <row r="364" ht="15.75" customHeight="1">
      <c r="A364" s="6"/>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c r="AA364" s="6"/>
    </row>
    <row r="365" ht="15.75" customHeight="1">
      <c r="A365" s="6"/>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c r="AA365" s="6"/>
    </row>
    <row r="366" ht="15.75" customHeight="1">
      <c r="A366" s="6"/>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c r="AA366" s="6"/>
    </row>
    <row r="367" ht="15.75" customHeight="1">
      <c r="A367" s="6"/>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c r="AA367" s="6"/>
    </row>
    <row r="368" ht="15.75" customHeight="1">
      <c r="A368" s="6"/>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c r="AA368" s="6"/>
    </row>
    <row r="369" ht="15.75" customHeight="1">
      <c r="A369" s="6"/>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c r="AA369" s="6"/>
    </row>
    <row r="370" ht="15.75" customHeight="1">
      <c r="A370" s="6"/>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c r="AA370" s="6"/>
    </row>
    <row r="371" ht="15.75" customHeight="1">
      <c r="A371" s="6"/>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c r="AA371" s="6"/>
    </row>
    <row r="372" ht="15.75" customHeight="1">
      <c r="A372" s="6"/>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c r="AA372" s="6"/>
    </row>
    <row r="373" ht="15.75" customHeight="1">
      <c r="A373" s="6"/>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c r="AA373" s="6"/>
    </row>
    <row r="374" ht="15.75" customHeight="1">
      <c r="A374" s="6"/>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c r="AA374" s="6"/>
    </row>
    <row r="375" ht="15.75" customHeight="1">
      <c r="A375" s="6"/>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c r="AA375" s="6"/>
    </row>
    <row r="376" ht="15.75" customHeight="1">
      <c r="A376" s="6"/>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c r="AA376" s="6"/>
    </row>
    <row r="377" ht="15.75" customHeight="1">
      <c r="A377" s="6"/>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c r="AA377" s="6"/>
    </row>
    <row r="378" ht="15.75" customHeight="1">
      <c r="A378" s="6"/>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6"/>
    </row>
    <row r="379" ht="15.75" customHeight="1">
      <c r="A379" s="6"/>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6"/>
    </row>
    <row r="380" ht="15.75" customHeight="1">
      <c r="A380" s="6"/>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6"/>
    </row>
    <row r="381" ht="15.75" customHeight="1">
      <c r="A381" s="6"/>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6"/>
    </row>
    <row r="382" ht="15.75" customHeight="1">
      <c r="A382" s="6"/>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6"/>
    </row>
    <row r="383" ht="15.75" customHeight="1">
      <c r="A383" s="6"/>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6"/>
    </row>
    <row r="384" ht="15.75" customHeight="1">
      <c r="A384" s="6"/>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6"/>
    </row>
    <row r="385" ht="15.75" customHeight="1">
      <c r="A385" s="6"/>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6"/>
    </row>
    <row r="386" ht="15.75" customHeight="1">
      <c r="A386" s="6"/>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6"/>
    </row>
    <row r="387" ht="15.75" customHeight="1">
      <c r="A387" s="6"/>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6"/>
    </row>
    <row r="388" ht="15.75" customHeight="1">
      <c r="A388" s="6"/>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6"/>
    </row>
    <row r="389" ht="15.75" customHeight="1">
      <c r="A389" s="6"/>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6"/>
    </row>
    <row r="390" ht="15.75" customHeight="1">
      <c r="A390" s="6"/>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6"/>
    </row>
    <row r="391" ht="15.75" customHeight="1">
      <c r="A391" s="6"/>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6"/>
    </row>
    <row r="392" ht="15.75" customHeight="1">
      <c r="A392" s="6"/>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6"/>
    </row>
    <row r="393" ht="15.75" customHeight="1">
      <c r="A393" s="6"/>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6"/>
    </row>
    <row r="394" ht="15.75" customHeight="1">
      <c r="A394" s="6"/>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6"/>
    </row>
    <row r="395" ht="15.75" customHeight="1">
      <c r="A395" s="6"/>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6"/>
    </row>
    <row r="396" ht="15.75" customHeight="1">
      <c r="A396" s="6"/>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6"/>
    </row>
    <row r="397" ht="15.75" customHeight="1">
      <c r="A397" s="6"/>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6"/>
    </row>
    <row r="398" ht="15.75" customHeight="1">
      <c r="A398" s="6"/>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6"/>
    </row>
    <row r="399" ht="15.75" customHeight="1">
      <c r="A399" s="6"/>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6"/>
    </row>
    <row r="400" ht="15.75" customHeight="1">
      <c r="A400" s="6"/>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6"/>
    </row>
    <row r="401" ht="15.75" customHeight="1">
      <c r="A401" s="6"/>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6"/>
    </row>
    <row r="402" ht="15.75" customHeight="1">
      <c r="A402" s="6"/>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6"/>
    </row>
    <row r="403" ht="15.75" customHeight="1">
      <c r="A403" s="6"/>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6"/>
    </row>
    <row r="404" ht="15.75" customHeight="1">
      <c r="A404" s="6"/>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6"/>
    </row>
    <row r="405" ht="15.75" customHeight="1">
      <c r="A405" s="6"/>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6"/>
    </row>
    <row r="406" ht="15.75" customHeight="1">
      <c r="A406" s="6"/>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6"/>
    </row>
    <row r="407" ht="15.75" customHeight="1">
      <c r="A407" s="6"/>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6"/>
    </row>
    <row r="408" ht="15.75" customHeight="1">
      <c r="A408" s="6"/>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6"/>
    </row>
    <row r="409" ht="15.75" customHeight="1">
      <c r="A409" s="6"/>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6"/>
    </row>
    <row r="410" ht="15.75" customHeight="1">
      <c r="A410" s="6"/>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6"/>
    </row>
    <row r="411" ht="15.75" customHeight="1">
      <c r="A411" s="6"/>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6"/>
    </row>
    <row r="412" ht="15.75" customHeight="1">
      <c r="A412" s="6"/>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6"/>
    </row>
    <row r="413" ht="15.75" customHeight="1">
      <c r="A413" s="6"/>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6"/>
    </row>
    <row r="414" ht="15.75" customHeight="1">
      <c r="A414" s="6"/>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6"/>
    </row>
    <row r="415" ht="15.75" customHeight="1">
      <c r="A415" s="6"/>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6"/>
    </row>
    <row r="416" ht="15.75" customHeight="1">
      <c r="A416" s="6"/>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6"/>
    </row>
    <row r="417" ht="15.75" customHeight="1">
      <c r="A417" s="6"/>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6"/>
    </row>
    <row r="418" ht="15.75" customHeight="1">
      <c r="A418" s="6"/>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6"/>
    </row>
    <row r="419" ht="15.75" customHeight="1">
      <c r="A419" s="6"/>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6"/>
    </row>
    <row r="420" ht="15.75" customHeight="1">
      <c r="A420" s="6"/>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6"/>
    </row>
    <row r="421" ht="15.75" customHeight="1">
      <c r="A421" s="6"/>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6"/>
    </row>
    <row r="422" ht="15.75" customHeight="1">
      <c r="A422" s="6"/>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6"/>
    </row>
    <row r="423" ht="15.75" customHeight="1">
      <c r="A423" s="6"/>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6"/>
    </row>
    <row r="424" ht="15.75" customHeight="1">
      <c r="A424" s="6"/>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6"/>
    </row>
    <row r="425" ht="15.75" customHeight="1">
      <c r="A425" s="6"/>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6"/>
    </row>
    <row r="426" ht="15.75" customHeight="1">
      <c r="A426" s="6"/>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c r="AA426" s="6"/>
    </row>
    <row r="427" ht="15.75" customHeight="1">
      <c r="A427" s="6"/>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c r="AA427" s="6"/>
    </row>
    <row r="428" ht="15.75" customHeight="1">
      <c r="A428" s="6"/>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c r="AA428" s="6"/>
    </row>
    <row r="429" ht="15.75" customHeight="1">
      <c r="A429" s="6"/>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c r="AA429" s="6"/>
    </row>
    <row r="430" ht="15.75" customHeight="1">
      <c r="A430" s="6"/>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c r="AA430" s="6"/>
    </row>
    <row r="431" ht="15.75" customHeight="1">
      <c r="A431" s="6"/>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c r="AA431" s="6"/>
    </row>
    <row r="432" ht="15.75" customHeight="1">
      <c r="A432" s="6"/>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c r="AA432" s="6"/>
    </row>
    <row r="433" ht="15.75" customHeight="1">
      <c r="A433" s="6"/>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c r="AA433" s="6"/>
    </row>
    <row r="434" ht="15.75" customHeight="1">
      <c r="A434" s="6"/>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c r="AA434" s="6"/>
    </row>
    <row r="435" ht="15.75" customHeight="1">
      <c r="A435" s="6"/>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c r="AA435" s="6"/>
    </row>
    <row r="436" ht="15.75" customHeight="1">
      <c r="A436" s="6"/>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c r="AA436" s="6"/>
    </row>
    <row r="437" ht="15.75" customHeight="1">
      <c r="A437" s="6"/>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c r="AA437" s="6"/>
    </row>
    <row r="438" ht="15.75" customHeight="1">
      <c r="A438" s="6"/>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c r="AA438" s="6"/>
    </row>
    <row r="439" ht="15.75" customHeight="1">
      <c r="A439" s="6"/>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c r="AA439" s="6"/>
    </row>
    <row r="440" ht="15.75" customHeight="1">
      <c r="A440" s="6"/>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c r="AA440" s="6"/>
    </row>
    <row r="441" ht="15.75" customHeight="1">
      <c r="A441" s="6"/>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c r="AA441" s="6"/>
    </row>
    <row r="442" ht="15.75" customHeight="1">
      <c r="A442" s="6"/>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c r="AA442" s="6"/>
    </row>
    <row r="443" ht="15.75" customHeight="1">
      <c r="A443" s="6"/>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c r="AA443" s="6"/>
    </row>
    <row r="444" ht="15.75" customHeight="1">
      <c r="A444" s="6"/>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c r="AA444" s="6"/>
    </row>
    <row r="445" ht="15.75" customHeight="1">
      <c r="A445" s="6"/>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c r="AA445" s="6"/>
    </row>
    <row r="446" ht="15.75" customHeight="1">
      <c r="A446" s="6"/>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c r="AA446" s="6"/>
    </row>
    <row r="447" ht="15.75" customHeight="1">
      <c r="A447" s="6"/>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c r="AA447" s="6"/>
    </row>
    <row r="448" ht="15.75" customHeight="1">
      <c r="A448" s="6"/>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c r="AA448" s="6"/>
    </row>
    <row r="449" ht="15.75" customHeight="1">
      <c r="A449" s="6"/>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c r="AA449" s="6"/>
    </row>
    <row r="450" ht="15.75" customHeight="1">
      <c r="A450" s="6"/>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c r="AA450" s="6"/>
    </row>
    <row r="451" ht="15.75" customHeight="1">
      <c r="A451" s="6"/>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c r="AA451" s="6"/>
    </row>
    <row r="452" ht="15.75" customHeight="1">
      <c r="A452" s="6"/>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c r="AA452" s="6"/>
    </row>
    <row r="453" ht="15.75" customHeight="1">
      <c r="A453" s="6"/>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c r="AA453" s="6"/>
    </row>
    <row r="454" ht="15.75" customHeight="1">
      <c r="A454" s="6"/>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c r="AA454" s="6"/>
    </row>
    <row r="455" ht="15.75" customHeight="1">
      <c r="A455" s="6"/>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c r="AA455" s="6"/>
    </row>
    <row r="456" ht="15.75" customHeight="1">
      <c r="A456" s="6"/>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c r="AA456" s="6"/>
    </row>
    <row r="457" ht="15.75" customHeight="1">
      <c r="A457" s="6"/>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c r="AA457" s="6"/>
    </row>
    <row r="458" ht="15.75" customHeight="1">
      <c r="A458" s="6"/>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c r="AA458" s="6"/>
    </row>
    <row r="459" ht="15.75" customHeight="1">
      <c r="A459" s="6"/>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c r="AA459" s="6"/>
    </row>
    <row r="460" ht="15.75" customHeight="1">
      <c r="A460" s="6"/>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c r="AA460" s="6"/>
    </row>
    <row r="461" ht="15.75" customHeight="1">
      <c r="A461" s="6"/>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c r="AA461" s="6"/>
    </row>
    <row r="462" ht="15.75" customHeight="1">
      <c r="A462" s="6"/>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c r="AA462" s="6"/>
    </row>
    <row r="463" ht="15.75" customHeight="1">
      <c r="A463" s="6"/>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c r="AA463" s="6"/>
    </row>
    <row r="464" ht="15.75" customHeight="1">
      <c r="A464" s="6"/>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c r="AA464" s="6"/>
    </row>
    <row r="465" ht="15.75" customHeight="1">
      <c r="A465" s="6"/>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c r="AA465" s="6"/>
    </row>
    <row r="466" ht="15.75" customHeight="1">
      <c r="A466" s="6"/>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c r="AA466" s="6"/>
    </row>
    <row r="467" ht="15.75" customHeight="1">
      <c r="A467" s="6"/>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c r="AA467" s="6"/>
    </row>
    <row r="468" ht="15.75" customHeight="1">
      <c r="A468" s="6"/>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c r="AA468" s="6"/>
    </row>
    <row r="469" ht="15.75" customHeight="1">
      <c r="A469" s="6"/>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c r="AA469" s="6"/>
    </row>
    <row r="470" ht="15.75" customHeight="1">
      <c r="A470" s="6"/>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c r="AA470" s="6"/>
    </row>
    <row r="471" ht="15.75" customHeight="1">
      <c r="A471" s="6"/>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c r="AA471" s="6"/>
    </row>
    <row r="472" ht="15.75" customHeight="1">
      <c r="A472" s="6"/>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c r="AA472" s="6"/>
    </row>
    <row r="473" ht="15.75" customHeight="1">
      <c r="A473" s="6"/>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c r="AA473" s="6"/>
    </row>
    <row r="474" ht="15.75" customHeight="1">
      <c r="A474" s="6"/>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c r="AA474" s="6"/>
    </row>
    <row r="475" ht="15.75" customHeight="1">
      <c r="A475" s="6"/>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c r="AA475" s="6"/>
    </row>
    <row r="476" ht="15.75" customHeight="1">
      <c r="A476" s="6"/>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c r="AA476" s="6"/>
    </row>
    <row r="477" ht="15.75" customHeight="1">
      <c r="A477" s="6"/>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c r="AA477" s="6"/>
    </row>
    <row r="478" ht="15.75" customHeight="1">
      <c r="A478" s="6"/>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c r="AA478" s="6"/>
    </row>
    <row r="479" ht="15.75" customHeight="1">
      <c r="A479" s="6"/>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c r="AA479" s="6"/>
    </row>
    <row r="480" ht="15.75" customHeight="1">
      <c r="A480" s="6"/>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c r="AA480" s="6"/>
    </row>
    <row r="481" ht="15.75" customHeight="1">
      <c r="A481" s="6"/>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c r="AA481" s="6"/>
    </row>
    <row r="482" ht="15.75" customHeight="1">
      <c r="A482" s="6"/>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c r="AA482" s="6"/>
    </row>
    <row r="483" ht="15.75" customHeight="1">
      <c r="A483" s="6"/>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c r="AA483" s="6"/>
    </row>
    <row r="484" ht="15.75" customHeight="1">
      <c r="A484" s="6"/>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c r="AA484" s="6"/>
    </row>
    <row r="485" ht="15.75" customHeight="1">
      <c r="A485" s="6"/>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c r="AA485" s="6"/>
    </row>
    <row r="486" ht="15.75" customHeight="1">
      <c r="A486" s="6"/>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c r="AA486" s="6"/>
    </row>
    <row r="487" ht="15.75" customHeight="1">
      <c r="A487" s="6"/>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c r="AA487" s="6"/>
    </row>
    <row r="488" ht="15.75" customHeight="1">
      <c r="A488" s="6"/>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c r="AA488" s="6"/>
    </row>
    <row r="489" ht="15.75" customHeight="1">
      <c r="A489" s="6"/>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c r="AA489" s="6"/>
    </row>
    <row r="490" ht="15.75" customHeight="1">
      <c r="A490" s="6"/>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c r="AA490" s="6"/>
    </row>
    <row r="491" ht="15.75" customHeight="1">
      <c r="A491" s="6"/>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c r="AA491" s="6"/>
    </row>
    <row r="492" ht="15.75" customHeight="1">
      <c r="A492" s="6"/>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c r="AA492" s="6"/>
    </row>
    <row r="493" ht="15.75" customHeight="1">
      <c r="A493" s="6"/>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c r="AA493" s="6"/>
    </row>
    <row r="494" ht="15.75" customHeight="1">
      <c r="A494" s="6"/>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c r="AA494" s="6"/>
    </row>
    <row r="495" ht="15.75" customHeight="1">
      <c r="A495" s="6"/>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c r="AA495" s="6"/>
    </row>
    <row r="496" ht="15.75" customHeight="1">
      <c r="A496" s="6"/>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c r="AA496" s="6"/>
    </row>
    <row r="497" ht="15.75" customHeight="1">
      <c r="A497" s="6"/>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c r="AA497" s="6"/>
    </row>
    <row r="498" ht="15.75" customHeight="1">
      <c r="A498" s="6"/>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c r="AA498" s="6"/>
    </row>
    <row r="499" ht="15.75" customHeight="1">
      <c r="A499" s="6"/>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c r="AA499" s="6"/>
    </row>
    <row r="500" ht="15.75" customHeight="1">
      <c r="A500" s="6"/>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c r="AA500" s="6"/>
    </row>
    <row r="501" ht="15.75" customHeight="1">
      <c r="A501" s="6"/>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c r="AA501" s="6"/>
    </row>
    <row r="502" ht="15.75" customHeight="1">
      <c r="A502" s="6"/>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c r="AA502" s="6"/>
    </row>
    <row r="503" ht="15.75" customHeight="1">
      <c r="A503" s="6"/>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c r="AA503" s="6"/>
    </row>
    <row r="504" ht="15.75" customHeight="1">
      <c r="A504" s="6"/>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c r="AA504" s="6"/>
    </row>
    <row r="505" ht="15.75" customHeight="1">
      <c r="A505" s="6"/>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c r="AA505" s="6"/>
    </row>
    <row r="506" ht="15.75" customHeight="1">
      <c r="A506" s="6"/>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c r="AA506" s="6"/>
    </row>
    <row r="507" ht="15.75" customHeight="1">
      <c r="A507" s="6"/>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c r="AA507" s="6"/>
    </row>
    <row r="508" ht="15.75" customHeight="1">
      <c r="A508" s="6"/>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c r="AA508" s="6"/>
    </row>
    <row r="509" ht="15.75" customHeight="1">
      <c r="A509" s="6"/>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c r="AA509" s="6"/>
    </row>
    <row r="510" ht="15.75" customHeight="1">
      <c r="A510" s="6"/>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c r="AA510" s="6"/>
    </row>
    <row r="511" ht="15.75" customHeight="1">
      <c r="A511" s="6"/>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c r="AA511" s="6"/>
    </row>
    <row r="512" ht="15.75" customHeight="1">
      <c r="A512" s="6"/>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c r="AA512" s="6"/>
    </row>
    <row r="513" ht="15.75" customHeight="1">
      <c r="A513" s="6"/>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c r="AA513" s="6"/>
    </row>
    <row r="514" ht="15.75" customHeight="1">
      <c r="A514" s="6"/>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c r="AA514" s="6"/>
    </row>
    <row r="515" ht="15.75" customHeight="1">
      <c r="A515" s="6"/>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c r="AA515" s="6"/>
    </row>
    <row r="516" ht="15.75" customHeight="1">
      <c r="A516" s="6"/>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c r="AA516" s="6"/>
    </row>
    <row r="517" ht="15.75" customHeight="1">
      <c r="A517" s="6"/>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c r="AA517" s="6"/>
    </row>
    <row r="518" ht="15.75" customHeight="1">
      <c r="A518" s="6"/>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c r="AA518" s="6"/>
    </row>
    <row r="519" ht="15.75" customHeight="1">
      <c r="A519" s="6"/>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c r="AA519" s="6"/>
    </row>
    <row r="520" ht="15.75" customHeight="1">
      <c r="A520" s="6"/>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c r="AA520" s="6"/>
    </row>
    <row r="521" ht="15.75" customHeight="1">
      <c r="A521" s="6"/>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c r="AA521" s="6"/>
    </row>
    <row r="522" ht="15.75" customHeight="1">
      <c r="A522" s="6"/>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c r="AA522" s="6"/>
    </row>
    <row r="523" ht="15.75" customHeight="1">
      <c r="A523" s="6"/>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c r="AA523" s="6"/>
    </row>
    <row r="524" ht="15.75" customHeight="1">
      <c r="A524" s="6"/>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c r="AA524" s="6"/>
    </row>
    <row r="525" ht="15.75" customHeight="1">
      <c r="A525" s="6"/>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c r="AA525" s="6"/>
    </row>
    <row r="526" ht="15.75" customHeight="1">
      <c r="A526" s="6"/>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c r="AA526" s="6"/>
    </row>
    <row r="527" ht="15.75" customHeight="1">
      <c r="A527" s="6"/>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c r="AA527" s="6"/>
    </row>
    <row r="528" ht="15.75" customHeight="1">
      <c r="A528" s="6"/>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c r="AA528" s="6"/>
    </row>
    <row r="529" ht="15.75" customHeight="1">
      <c r="A529" s="6"/>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c r="AA529" s="6"/>
    </row>
    <row r="530" ht="15.75" customHeight="1">
      <c r="A530" s="6"/>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c r="AA530" s="6"/>
    </row>
    <row r="531" ht="15.75" customHeight="1">
      <c r="A531" s="6"/>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c r="AA531" s="6"/>
    </row>
    <row r="532" ht="15.75" customHeight="1">
      <c r="A532" s="6"/>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c r="AA532" s="6"/>
    </row>
    <row r="533" ht="15.75" customHeight="1">
      <c r="A533" s="6"/>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c r="AA533" s="6"/>
    </row>
    <row r="534" ht="15.75" customHeight="1">
      <c r="A534" s="6"/>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c r="AA534" s="6"/>
    </row>
    <row r="535" ht="15.75" customHeight="1">
      <c r="A535" s="6"/>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c r="AA535" s="6"/>
    </row>
    <row r="536" ht="15.75" customHeight="1">
      <c r="A536" s="6"/>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c r="AA536" s="6"/>
    </row>
    <row r="537" ht="15.75" customHeight="1">
      <c r="A537" s="6"/>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c r="AA537" s="6"/>
    </row>
    <row r="538" ht="15.75" customHeight="1">
      <c r="A538" s="6"/>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c r="AA538" s="6"/>
    </row>
    <row r="539" ht="15.75" customHeight="1">
      <c r="A539" s="6"/>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c r="AA539" s="6"/>
    </row>
    <row r="540" ht="15.75" customHeight="1">
      <c r="A540" s="6"/>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c r="AA540" s="6"/>
    </row>
    <row r="541" ht="15.75" customHeight="1">
      <c r="A541" s="6"/>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c r="AA541" s="6"/>
    </row>
    <row r="542" ht="15.75" customHeight="1">
      <c r="A542" s="6"/>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c r="AA542" s="6"/>
    </row>
    <row r="543" ht="15.75" customHeight="1">
      <c r="A543" s="6"/>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c r="AA543" s="6"/>
    </row>
    <row r="544" ht="15.75" customHeight="1">
      <c r="A544" s="6"/>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c r="AA544" s="6"/>
    </row>
    <row r="545" ht="15.75" customHeight="1">
      <c r="A545" s="6"/>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c r="AA545" s="6"/>
    </row>
    <row r="546" ht="15.75" customHeight="1">
      <c r="A546" s="6"/>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c r="AA546" s="6"/>
    </row>
    <row r="547" ht="15.75" customHeight="1">
      <c r="A547" s="6"/>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c r="AA547" s="6"/>
    </row>
    <row r="548" ht="15.75" customHeight="1">
      <c r="A548" s="6"/>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c r="AA548" s="6"/>
    </row>
    <row r="549" ht="15.75" customHeight="1">
      <c r="A549" s="6"/>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c r="AA549" s="6"/>
    </row>
    <row r="550" ht="15.75" customHeight="1">
      <c r="A550" s="6"/>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c r="AA550" s="6"/>
    </row>
    <row r="551" ht="15.75" customHeight="1">
      <c r="A551" s="6"/>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c r="AA551" s="6"/>
    </row>
    <row r="552" ht="15.75" customHeight="1">
      <c r="A552" s="6"/>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c r="AA552" s="6"/>
    </row>
    <row r="553" ht="15.75" customHeight="1">
      <c r="A553" s="6"/>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c r="AA553" s="6"/>
    </row>
    <row r="554" ht="15.75" customHeight="1">
      <c r="A554" s="6"/>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c r="AA554" s="6"/>
    </row>
    <row r="555" ht="15.75" customHeight="1">
      <c r="A555" s="6"/>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c r="AA555" s="6"/>
    </row>
    <row r="556" ht="15.75" customHeight="1">
      <c r="A556" s="6"/>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c r="AA556" s="6"/>
    </row>
    <row r="557" ht="15.75" customHeight="1">
      <c r="A557" s="6"/>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c r="AA557" s="6"/>
    </row>
    <row r="558" ht="15.75" customHeight="1">
      <c r="A558" s="6"/>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c r="AA558" s="6"/>
    </row>
    <row r="559" ht="15.75" customHeight="1">
      <c r="A559" s="6"/>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c r="AA559" s="6"/>
    </row>
    <row r="560" ht="15.75" customHeight="1">
      <c r="A560" s="6"/>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c r="AA560" s="6"/>
    </row>
    <row r="561" ht="15.75" customHeight="1">
      <c r="A561" s="6"/>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c r="AA561" s="6"/>
    </row>
    <row r="562" ht="15.75" customHeight="1">
      <c r="A562" s="6"/>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c r="AA562" s="6"/>
    </row>
    <row r="563" ht="15.75" customHeight="1">
      <c r="A563" s="6"/>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c r="AA563" s="6"/>
    </row>
    <row r="564" ht="15.75" customHeight="1">
      <c r="A564" s="6"/>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c r="AA564" s="6"/>
    </row>
    <row r="565" ht="15.75" customHeight="1">
      <c r="A565" s="6"/>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c r="AA565" s="6"/>
    </row>
    <row r="566" ht="15.75" customHeight="1">
      <c r="A566" s="6"/>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c r="AA566" s="6"/>
    </row>
    <row r="567" ht="15.75" customHeight="1">
      <c r="A567" s="6"/>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c r="AA567" s="6"/>
    </row>
    <row r="568" ht="15.75" customHeight="1">
      <c r="A568" s="6"/>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c r="AA568" s="6"/>
    </row>
    <row r="569" ht="15.75" customHeight="1">
      <c r="A569" s="6"/>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c r="AA569" s="6"/>
    </row>
    <row r="570" ht="15.75" customHeight="1">
      <c r="A570" s="6"/>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c r="AA570" s="6"/>
    </row>
    <row r="571" ht="15.75" customHeight="1">
      <c r="A571" s="6"/>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c r="AA571" s="6"/>
    </row>
    <row r="572" ht="15.75" customHeight="1">
      <c r="A572" s="6"/>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c r="AA572" s="6"/>
    </row>
    <row r="573" ht="15.75" customHeight="1">
      <c r="A573" s="6"/>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c r="AA573" s="6"/>
    </row>
    <row r="574" ht="15.75" customHeight="1">
      <c r="A574" s="6"/>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c r="AA574" s="6"/>
    </row>
    <row r="575" ht="15.75" customHeight="1">
      <c r="A575" s="6"/>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c r="AA575" s="6"/>
    </row>
    <row r="576" ht="15.75" customHeight="1">
      <c r="A576" s="6"/>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c r="AA576" s="6"/>
    </row>
    <row r="577" ht="15.75" customHeight="1">
      <c r="A577" s="6"/>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c r="AA577" s="6"/>
    </row>
    <row r="578" ht="15.75" customHeight="1">
      <c r="A578" s="6"/>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c r="AA578" s="6"/>
    </row>
    <row r="579" ht="15.75" customHeight="1">
      <c r="A579" s="6"/>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c r="AA579" s="6"/>
    </row>
    <row r="580" ht="15.75" customHeight="1">
      <c r="A580" s="6"/>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c r="AA580" s="6"/>
    </row>
    <row r="581" ht="15.75" customHeight="1">
      <c r="A581" s="6"/>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c r="AA581" s="6"/>
    </row>
    <row r="582" ht="15.75" customHeight="1">
      <c r="A582" s="6"/>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c r="AA582" s="6"/>
    </row>
    <row r="583" ht="15.75" customHeight="1">
      <c r="A583" s="6"/>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c r="AA583" s="6"/>
    </row>
    <row r="584" ht="15.75" customHeight="1">
      <c r="A584" s="6"/>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c r="AA584" s="6"/>
    </row>
    <row r="585" ht="15.75" customHeight="1">
      <c r="A585" s="6"/>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c r="AA585" s="6"/>
    </row>
    <row r="586" ht="15.75" customHeight="1">
      <c r="A586" s="6"/>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c r="AA586" s="6"/>
    </row>
    <row r="587" ht="15.75" customHeight="1">
      <c r="A587" s="6"/>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c r="AA587" s="6"/>
    </row>
    <row r="588" ht="15.75" customHeight="1">
      <c r="A588" s="6"/>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c r="AA588" s="6"/>
    </row>
    <row r="589" ht="15.75" customHeight="1">
      <c r="A589" s="6"/>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c r="AA589" s="6"/>
    </row>
    <row r="590" ht="15.75" customHeight="1">
      <c r="A590" s="6"/>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c r="AA590" s="6"/>
    </row>
    <row r="591" ht="15.75" customHeight="1">
      <c r="A591" s="6"/>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c r="AA591" s="6"/>
    </row>
    <row r="592" ht="15.75" customHeight="1">
      <c r="A592" s="6"/>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c r="AA592" s="6"/>
    </row>
    <row r="593" ht="15.75" customHeight="1">
      <c r="A593" s="6"/>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c r="AA593" s="6"/>
    </row>
    <row r="594" ht="15.75" customHeight="1">
      <c r="A594" s="6"/>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c r="AA594" s="6"/>
    </row>
    <row r="595" ht="15.75" customHeight="1">
      <c r="A595" s="6"/>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c r="AA595" s="6"/>
    </row>
    <row r="596" ht="15.75" customHeight="1">
      <c r="A596" s="6"/>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c r="AA596" s="6"/>
    </row>
    <row r="597" ht="15.75" customHeight="1">
      <c r="A597" s="6"/>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c r="AA597" s="6"/>
    </row>
    <row r="598" ht="15.75" customHeight="1">
      <c r="A598" s="6"/>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c r="AA598" s="6"/>
    </row>
    <row r="599" ht="15.75" customHeight="1">
      <c r="A599" s="6"/>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c r="AA599" s="6"/>
    </row>
    <row r="600" ht="15.75" customHeight="1">
      <c r="A600" s="6"/>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c r="AA600" s="6"/>
    </row>
    <row r="601" ht="15.75" customHeight="1">
      <c r="A601" s="6"/>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c r="AA601" s="6"/>
    </row>
    <row r="602" ht="15.75" customHeight="1">
      <c r="A602" s="6"/>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c r="AA602" s="6"/>
    </row>
    <row r="603" ht="15.75" customHeight="1">
      <c r="A603" s="6"/>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c r="AA603" s="6"/>
    </row>
    <row r="604" ht="15.75" customHeight="1">
      <c r="A604" s="6"/>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c r="AA604" s="6"/>
    </row>
    <row r="605" ht="15.75" customHeight="1">
      <c r="A605" s="6"/>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c r="AA605" s="6"/>
    </row>
    <row r="606" ht="15.75" customHeight="1">
      <c r="A606" s="6"/>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c r="AA606" s="6"/>
    </row>
    <row r="607" ht="15.75" customHeight="1">
      <c r="A607" s="6"/>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c r="AA607" s="6"/>
    </row>
    <row r="608" ht="15.75" customHeight="1">
      <c r="A608" s="6"/>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c r="AA608" s="6"/>
    </row>
    <row r="609" ht="15.75" customHeight="1">
      <c r="A609" s="6"/>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c r="AA609" s="6"/>
    </row>
    <row r="610" ht="15.75" customHeight="1">
      <c r="A610" s="6"/>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c r="AA610" s="6"/>
    </row>
    <row r="611" ht="15.75" customHeight="1">
      <c r="A611" s="6"/>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c r="AA611" s="6"/>
    </row>
    <row r="612" ht="15.75" customHeight="1">
      <c r="A612" s="6"/>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c r="AA612" s="6"/>
    </row>
    <row r="613" ht="15.75" customHeight="1">
      <c r="A613" s="6"/>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c r="AA613" s="6"/>
    </row>
    <row r="614" ht="15.75" customHeight="1">
      <c r="A614" s="6"/>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c r="AA614" s="6"/>
    </row>
    <row r="615" ht="15.75" customHeight="1">
      <c r="A615" s="6"/>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c r="AA615" s="6"/>
    </row>
    <row r="616" ht="15.75" customHeight="1">
      <c r="A616" s="6"/>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c r="AA616" s="6"/>
    </row>
    <row r="617" ht="15.75" customHeight="1">
      <c r="A617" s="6"/>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c r="AA617" s="6"/>
    </row>
    <row r="618" ht="15.75" customHeight="1">
      <c r="A618" s="6"/>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c r="AA618" s="6"/>
    </row>
    <row r="619" ht="15.75" customHeight="1">
      <c r="A619" s="6"/>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c r="AA619" s="6"/>
    </row>
    <row r="620" ht="15.75" customHeight="1">
      <c r="A620" s="6"/>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c r="AA620" s="6"/>
    </row>
    <row r="621" ht="15.75" customHeight="1">
      <c r="A621" s="6"/>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c r="AA621" s="6"/>
    </row>
    <row r="622" ht="15.75" customHeight="1">
      <c r="A622" s="6"/>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c r="AA622" s="6"/>
    </row>
    <row r="623" ht="15.75" customHeight="1">
      <c r="A623" s="6"/>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c r="AA623" s="6"/>
    </row>
    <row r="624" ht="15.75" customHeight="1">
      <c r="A624" s="6"/>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c r="AA624" s="6"/>
    </row>
    <row r="625" ht="15.75" customHeight="1">
      <c r="A625" s="6"/>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c r="AA625" s="6"/>
    </row>
    <row r="626" ht="15.75" customHeight="1">
      <c r="A626" s="6"/>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c r="AA626" s="6"/>
    </row>
    <row r="627" ht="15.75" customHeight="1">
      <c r="A627" s="6"/>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c r="AA627" s="6"/>
    </row>
    <row r="628" ht="15.75" customHeight="1">
      <c r="A628" s="6"/>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c r="AA628" s="6"/>
    </row>
    <row r="629" ht="15.75" customHeight="1">
      <c r="A629" s="6"/>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c r="AA629" s="6"/>
    </row>
    <row r="630" ht="15.75" customHeight="1">
      <c r="A630" s="6"/>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c r="AA630" s="6"/>
    </row>
    <row r="631" ht="15.75" customHeight="1">
      <c r="A631" s="6"/>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c r="AA631" s="6"/>
    </row>
    <row r="632" ht="15.75" customHeight="1">
      <c r="A632" s="6"/>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c r="AA632" s="6"/>
    </row>
    <row r="633" ht="15.75" customHeight="1">
      <c r="A633" s="6"/>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c r="AA633" s="6"/>
    </row>
    <row r="634" ht="15.75" customHeight="1">
      <c r="A634" s="6"/>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c r="AA634" s="6"/>
    </row>
    <row r="635" ht="15.75" customHeight="1">
      <c r="A635" s="6"/>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c r="AA635" s="6"/>
    </row>
    <row r="636" ht="15.75" customHeight="1">
      <c r="A636" s="6"/>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c r="AA636" s="6"/>
    </row>
    <row r="637" ht="15.75" customHeight="1">
      <c r="A637" s="6"/>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c r="AA637" s="6"/>
    </row>
    <row r="638" ht="15.75" customHeight="1">
      <c r="A638" s="6"/>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c r="AA638" s="6"/>
    </row>
    <row r="639" ht="15.75" customHeight="1">
      <c r="A639" s="6"/>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c r="AA639" s="6"/>
    </row>
    <row r="640" ht="15.75" customHeight="1">
      <c r="A640" s="6"/>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c r="AA640" s="6"/>
    </row>
    <row r="641" ht="15.75" customHeight="1">
      <c r="A641" s="6"/>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c r="AA641" s="6"/>
    </row>
    <row r="642" ht="15.75" customHeight="1">
      <c r="A642" s="6"/>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c r="AA642" s="6"/>
    </row>
    <row r="643" ht="15.75" customHeight="1">
      <c r="A643" s="6"/>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c r="AA643" s="6"/>
    </row>
    <row r="644" ht="15.75" customHeight="1">
      <c r="A644" s="6"/>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c r="AA644" s="6"/>
    </row>
    <row r="645" ht="15.75" customHeight="1">
      <c r="A645" s="6"/>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c r="AA645" s="6"/>
    </row>
    <row r="646" ht="15.75" customHeight="1">
      <c r="A646" s="6"/>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c r="AA646" s="6"/>
    </row>
    <row r="647" ht="15.75" customHeight="1">
      <c r="A647" s="6"/>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c r="AA647" s="6"/>
    </row>
    <row r="648" ht="15.75" customHeight="1">
      <c r="A648" s="6"/>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c r="AA648" s="6"/>
    </row>
    <row r="649" ht="15.75" customHeight="1">
      <c r="A649" s="6"/>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c r="AA649" s="6"/>
    </row>
    <row r="650" ht="15.75" customHeight="1">
      <c r="A650" s="6"/>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c r="AA650" s="6"/>
    </row>
    <row r="651" ht="15.75" customHeight="1">
      <c r="A651" s="6"/>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c r="AA651" s="6"/>
    </row>
    <row r="652" ht="15.75" customHeight="1">
      <c r="A652" s="6"/>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c r="AA652" s="6"/>
    </row>
    <row r="653" ht="15.75" customHeight="1">
      <c r="A653" s="6"/>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c r="AA653" s="6"/>
    </row>
    <row r="654" ht="15.75" customHeight="1">
      <c r="A654" s="6"/>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c r="AA654" s="6"/>
    </row>
    <row r="655" ht="15.75" customHeight="1">
      <c r="A655" s="6"/>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c r="AA655" s="6"/>
    </row>
    <row r="656" ht="15.75" customHeight="1">
      <c r="A656" s="6"/>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c r="AA656" s="6"/>
    </row>
    <row r="657" ht="15.75" customHeight="1">
      <c r="A657" s="6"/>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c r="AA657" s="6"/>
    </row>
    <row r="658" ht="15.75" customHeight="1">
      <c r="A658" s="6"/>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c r="AA658" s="6"/>
    </row>
    <row r="659" ht="15.75" customHeight="1">
      <c r="A659" s="6"/>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c r="AA659" s="6"/>
    </row>
    <row r="660" ht="15.75" customHeight="1">
      <c r="A660" s="6"/>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c r="AA660" s="6"/>
    </row>
    <row r="661" ht="15.75" customHeight="1">
      <c r="A661" s="6"/>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c r="AA661" s="6"/>
    </row>
    <row r="662" ht="15.75" customHeight="1">
      <c r="A662" s="6"/>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c r="AA662" s="6"/>
    </row>
    <row r="663" ht="15.75" customHeight="1">
      <c r="A663" s="6"/>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c r="AA663" s="6"/>
    </row>
    <row r="664" ht="15.75" customHeight="1">
      <c r="A664" s="6"/>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c r="AA664" s="6"/>
    </row>
    <row r="665" ht="15.75" customHeight="1">
      <c r="A665" s="6"/>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c r="AA665" s="6"/>
    </row>
    <row r="666" ht="15.75" customHeight="1">
      <c r="A666" s="6"/>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c r="AA666" s="6"/>
    </row>
    <row r="667" ht="15.75" customHeight="1">
      <c r="A667" s="6"/>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c r="AA667" s="6"/>
    </row>
    <row r="668" ht="15.75" customHeight="1">
      <c r="A668" s="6"/>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c r="AA668" s="6"/>
    </row>
    <row r="669" ht="15.75" customHeight="1">
      <c r="A669" s="6"/>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c r="AA669" s="6"/>
    </row>
    <row r="670" ht="15.75" customHeight="1">
      <c r="A670" s="6"/>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c r="AA670" s="6"/>
    </row>
    <row r="671" ht="15.75" customHeight="1">
      <c r="A671" s="6"/>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c r="AA671" s="6"/>
    </row>
    <row r="672" ht="15.75" customHeight="1">
      <c r="A672" s="6"/>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c r="AA672" s="6"/>
    </row>
    <row r="673" ht="15.75" customHeight="1">
      <c r="A673" s="6"/>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c r="AA673" s="6"/>
    </row>
    <row r="674" ht="15.75" customHeight="1">
      <c r="A674" s="6"/>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c r="AA674" s="6"/>
    </row>
    <row r="675" ht="15.75" customHeight="1">
      <c r="A675" s="6"/>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c r="AA675" s="6"/>
    </row>
    <row r="676" ht="15.75" customHeight="1">
      <c r="A676" s="6"/>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c r="AA676" s="6"/>
    </row>
    <row r="677" ht="15.75" customHeight="1">
      <c r="A677" s="6"/>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c r="AA677" s="6"/>
    </row>
    <row r="678" ht="15.75" customHeight="1">
      <c r="A678" s="6"/>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c r="AA678" s="6"/>
    </row>
    <row r="679" ht="15.75" customHeight="1">
      <c r="A679" s="6"/>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c r="AA679" s="6"/>
    </row>
    <row r="680" ht="15.75" customHeight="1">
      <c r="A680" s="6"/>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c r="AA680" s="6"/>
    </row>
    <row r="681" ht="15.75" customHeight="1">
      <c r="A681" s="6"/>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c r="AA681" s="6"/>
    </row>
    <row r="682" ht="15.75" customHeight="1">
      <c r="A682" s="6"/>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c r="AA682" s="6"/>
    </row>
    <row r="683" ht="15.75" customHeight="1">
      <c r="A683" s="6"/>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c r="AA683" s="6"/>
    </row>
    <row r="684" ht="15.75" customHeight="1">
      <c r="A684" s="6"/>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c r="AA684" s="6"/>
    </row>
    <row r="685" ht="15.75" customHeight="1">
      <c r="A685" s="6"/>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c r="AA685" s="6"/>
    </row>
    <row r="686" ht="15.75" customHeight="1">
      <c r="A686" s="6"/>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c r="AA686" s="6"/>
    </row>
    <row r="687" ht="15.75" customHeight="1">
      <c r="A687" s="6"/>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c r="AA687" s="6"/>
    </row>
    <row r="688" ht="15.75" customHeight="1">
      <c r="A688" s="6"/>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c r="AA688" s="6"/>
    </row>
    <row r="689" ht="15.75" customHeight="1">
      <c r="A689" s="6"/>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c r="AA689" s="6"/>
    </row>
    <row r="690" ht="15.75" customHeight="1">
      <c r="A690" s="6"/>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c r="AA690" s="6"/>
    </row>
    <row r="691" ht="15.75" customHeight="1">
      <c r="A691" s="6"/>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c r="AA691" s="6"/>
    </row>
    <row r="692" ht="15.75" customHeight="1">
      <c r="A692" s="6"/>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c r="AA692" s="6"/>
    </row>
    <row r="693" ht="15.75" customHeight="1">
      <c r="A693" s="6"/>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c r="AA693" s="6"/>
    </row>
    <row r="694" ht="15.75" customHeight="1">
      <c r="A694" s="6"/>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c r="AA694" s="6"/>
    </row>
    <row r="695" ht="15.75" customHeight="1">
      <c r="A695" s="6"/>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c r="AA695" s="6"/>
    </row>
    <row r="696" ht="15.75" customHeight="1">
      <c r="A696" s="6"/>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c r="AA696" s="6"/>
    </row>
    <row r="697" ht="15.75" customHeight="1">
      <c r="A697" s="6"/>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c r="AA697" s="6"/>
    </row>
    <row r="698" ht="15.75" customHeight="1">
      <c r="A698" s="6"/>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c r="AA698" s="6"/>
    </row>
    <row r="699" ht="15.75" customHeight="1">
      <c r="A699" s="6"/>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c r="AA699" s="6"/>
    </row>
    <row r="700" ht="15.75" customHeight="1">
      <c r="A700" s="6"/>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c r="AA700" s="6"/>
    </row>
    <row r="701" ht="15.75" customHeight="1">
      <c r="A701" s="6"/>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c r="AA701" s="6"/>
    </row>
    <row r="702" ht="15.75" customHeight="1">
      <c r="A702" s="6"/>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c r="AA702" s="6"/>
    </row>
    <row r="703" ht="15.75" customHeight="1">
      <c r="A703" s="6"/>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c r="AA703" s="6"/>
    </row>
    <row r="704" ht="15.75" customHeight="1">
      <c r="A704" s="6"/>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c r="AA704" s="6"/>
    </row>
    <row r="705" ht="15.75" customHeight="1">
      <c r="A705" s="6"/>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c r="AA705" s="6"/>
    </row>
    <row r="706" ht="15.75" customHeight="1">
      <c r="A706" s="6"/>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c r="AA706" s="6"/>
    </row>
    <row r="707" ht="15.75" customHeight="1">
      <c r="A707" s="6"/>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c r="AA707" s="6"/>
    </row>
    <row r="708" ht="15.75" customHeight="1">
      <c r="A708" s="6"/>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c r="AA708" s="6"/>
    </row>
    <row r="709" ht="15.75" customHeight="1">
      <c r="A709" s="6"/>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c r="AA709" s="6"/>
    </row>
    <row r="710" ht="15.75" customHeight="1">
      <c r="A710" s="6"/>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c r="AA710" s="6"/>
    </row>
    <row r="711" ht="15.75" customHeight="1">
      <c r="A711" s="6"/>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c r="AA711" s="6"/>
    </row>
    <row r="712" ht="15.75" customHeight="1">
      <c r="A712" s="6"/>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c r="AA712" s="6"/>
    </row>
    <row r="713" ht="15.75" customHeight="1">
      <c r="A713" s="6"/>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c r="AA713" s="6"/>
    </row>
    <row r="714" ht="15.75" customHeight="1">
      <c r="A714" s="6"/>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c r="AA714" s="6"/>
    </row>
    <row r="715" ht="15.75" customHeight="1">
      <c r="A715" s="6"/>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c r="AA715" s="6"/>
    </row>
    <row r="716" ht="15.75" customHeight="1">
      <c r="A716" s="6"/>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c r="AA716" s="6"/>
    </row>
    <row r="717" ht="15.75" customHeight="1">
      <c r="A717" s="6"/>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c r="AA717" s="6"/>
    </row>
    <row r="718" ht="15.75" customHeight="1">
      <c r="A718" s="6"/>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c r="AA718" s="6"/>
    </row>
    <row r="719" ht="15.75" customHeight="1">
      <c r="A719" s="6"/>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c r="AA719" s="6"/>
    </row>
    <row r="720" ht="15.75" customHeight="1">
      <c r="A720" s="6"/>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c r="AA720" s="6"/>
    </row>
    <row r="721" ht="15.75" customHeight="1">
      <c r="A721" s="6"/>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c r="AA721" s="6"/>
    </row>
    <row r="722" ht="15.75" customHeight="1">
      <c r="A722" s="6"/>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c r="AA722" s="6"/>
    </row>
    <row r="723" ht="15.75" customHeight="1">
      <c r="A723" s="6"/>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c r="AA723" s="6"/>
    </row>
    <row r="724" ht="15.75" customHeight="1">
      <c r="A724" s="6"/>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c r="AA724" s="6"/>
    </row>
    <row r="725" ht="15.75" customHeight="1">
      <c r="A725" s="6"/>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c r="AA725" s="6"/>
    </row>
    <row r="726" ht="15.75" customHeight="1">
      <c r="A726" s="6"/>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c r="AA726" s="6"/>
    </row>
    <row r="727" ht="15.75" customHeight="1">
      <c r="A727" s="6"/>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c r="AA727" s="6"/>
    </row>
    <row r="728" ht="15.75" customHeight="1">
      <c r="A728" s="6"/>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c r="AA728" s="6"/>
    </row>
    <row r="729" ht="15.75" customHeight="1">
      <c r="A729" s="6"/>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c r="AA729" s="6"/>
    </row>
    <row r="730" ht="15.75" customHeight="1">
      <c r="A730" s="6"/>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c r="AA730" s="6"/>
    </row>
    <row r="731" ht="15.75" customHeight="1">
      <c r="A731" s="6"/>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c r="AA731" s="6"/>
    </row>
    <row r="732" ht="15.75" customHeight="1">
      <c r="A732" s="6"/>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c r="AA732" s="6"/>
    </row>
    <row r="733" ht="15.75" customHeight="1">
      <c r="A733" s="6"/>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c r="AA733" s="6"/>
    </row>
    <row r="734" ht="15.75" customHeight="1">
      <c r="A734" s="6"/>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c r="AA734" s="6"/>
    </row>
    <row r="735" ht="15.75" customHeight="1">
      <c r="A735" s="6"/>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c r="AA735" s="6"/>
    </row>
    <row r="736" ht="15.75" customHeight="1">
      <c r="A736" s="6"/>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c r="AA736" s="6"/>
    </row>
    <row r="737" ht="15.75" customHeight="1">
      <c r="A737" s="6"/>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c r="AA737" s="6"/>
    </row>
    <row r="738" ht="15.75" customHeight="1">
      <c r="A738" s="6"/>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c r="AA738" s="6"/>
    </row>
    <row r="739" ht="15.75" customHeight="1">
      <c r="A739" s="6"/>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c r="AA739" s="6"/>
    </row>
    <row r="740" ht="15.75" customHeight="1">
      <c r="A740" s="6"/>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c r="AA740" s="6"/>
    </row>
    <row r="741" ht="15.75" customHeight="1">
      <c r="A741" s="6"/>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c r="AA741" s="6"/>
    </row>
    <row r="742" ht="15.75" customHeight="1">
      <c r="A742" s="6"/>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c r="AA742" s="6"/>
    </row>
    <row r="743" ht="15.75" customHeight="1">
      <c r="A743" s="6"/>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c r="AA743" s="6"/>
    </row>
    <row r="744" ht="15.75" customHeight="1">
      <c r="A744" s="6"/>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c r="AA744" s="6"/>
    </row>
    <row r="745" ht="15.75" customHeight="1">
      <c r="A745" s="6"/>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c r="AA745" s="6"/>
    </row>
    <row r="746" ht="15.75" customHeight="1">
      <c r="A746" s="6"/>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c r="AA746" s="6"/>
    </row>
    <row r="747" ht="15.75" customHeight="1">
      <c r="A747" s="6"/>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c r="AA747" s="6"/>
    </row>
    <row r="748" ht="15.75" customHeight="1">
      <c r="A748" s="6"/>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c r="AA748" s="6"/>
    </row>
    <row r="749" ht="15.75" customHeight="1">
      <c r="A749" s="6"/>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c r="AA749" s="6"/>
    </row>
    <row r="750" ht="15.75" customHeight="1">
      <c r="A750" s="6"/>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c r="AA750" s="6"/>
    </row>
    <row r="751" ht="15.75" customHeight="1">
      <c r="A751" s="6"/>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c r="AA751" s="6"/>
    </row>
    <row r="752" ht="15.75" customHeight="1">
      <c r="A752" s="6"/>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c r="AA752" s="6"/>
    </row>
    <row r="753" ht="15.75" customHeight="1">
      <c r="A753" s="6"/>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c r="AA753" s="6"/>
    </row>
    <row r="754" ht="15.75" customHeight="1">
      <c r="A754" s="6"/>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c r="AA754" s="6"/>
    </row>
    <row r="755" ht="15.75" customHeight="1">
      <c r="A755" s="6"/>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c r="AA755" s="6"/>
    </row>
    <row r="756" ht="15.75" customHeight="1">
      <c r="A756" s="6"/>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c r="AA756" s="6"/>
    </row>
    <row r="757" ht="15.75" customHeight="1">
      <c r="A757" s="6"/>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c r="AA757" s="6"/>
    </row>
    <row r="758" ht="15.75" customHeight="1">
      <c r="A758" s="6"/>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c r="AA758" s="6"/>
    </row>
    <row r="759" ht="15.75" customHeight="1">
      <c r="A759" s="6"/>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c r="AA759" s="6"/>
    </row>
    <row r="760" ht="15.75" customHeight="1">
      <c r="A760" s="6"/>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c r="AA760" s="6"/>
    </row>
    <row r="761" ht="15.75" customHeight="1">
      <c r="A761" s="6"/>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c r="AA761" s="6"/>
    </row>
    <row r="762" ht="15.75" customHeight="1">
      <c r="A762" s="6"/>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c r="AA762" s="6"/>
    </row>
    <row r="763" ht="15.75" customHeight="1">
      <c r="A763" s="6"/>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c r="AA763" s="6"/>
    </row>
    <row r="764" ht="15.75" customHeight="1">
      <c r="A764" s="6"/>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c r="AA764" s="6"/>
    </row>
    <row r="765" ht="15.75" customHeight="1">
      <c r="A765" s="6"/>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c r="AA765" s="6"/>
    </row>
    <row r="766" ht="15.75" customHeight="1">
      <c r="A766" s="6"/>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c r="AA766" s="6"/>
    </row>
    <row r="767" ht="15.75" customHeight="1">
      <c r="A767" s="6"/>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c r="AA767" s="6"/>
    </row>
    <row r="768" ht="15.75" customHeight="1">
      <c r="A768" s="6"/>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c r="AA768" s="6"/>
    </row>
    <row r="769" ht="15.75" customHeight="1">
      <c r="A769" s="6"/>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c r="AA769" s="6"/>
    </row>
    <row r="770" ht="15.75" customHeight="1">
      <c r="A770" s="6"/>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c r="AA770" s="6"/>
    </row>
    <row r="771" ht="15.75" customHeight="1">
      <c r="A771" s="6"/>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c r="AA771" s="6"/>
    </row>
    <row r="772" ht="15.75" customHeight="1">
      <c r="A772" s="6"/>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c r="AA772" s="6"/>
    </row>
    <row r="773" ht="15.75" customHeight="1">
      <c r="A773" s="6"/>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c r="AA773" s="6"/>
    </row>
    <row r="774" ht="15.75" customHeight="1">
      <c r="A774" s="6"/>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c r="AA774" s="6"/>
    </row>
    <row r="775" ht="15.75" customHeight="1">
      <c r="A775" s="6"/>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c r="AA775" s="6"/>
    </row>
    <row r="776" ht="15.75" customHeight="1">
      <c r="A776" s="6"/>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c r="AA776" s="6"/>
    </row>
    <row r="777" ht="15.75" customHeight="1">
      <c r="A777" s="6"/>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c r="AA777" s="6"/>
    </row>
    <row r="778" ht="15.75" customHeight="1">
      <c r="A778" s="6"/>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c r="AA778" s="6"/>
    </row>
    <row r="779" ht="15.75" customHeight="1">
      <c r="A779" s="6"/>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c r="AA779" s="6"/>
    </row>
    <row r="780" ht="15.75" customHeight="1">
      <c r="A780" s="6"/>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c r="AA780" s="6"/>
    </row>
    <row r="781" ht="15.75" customHeight="1">
      <c r="A781" s="6"/>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c r="AA781" s="6"/>
    </row>
    <row r="782" ht="15.75" customHeight="1">
      <c r="A782" s="6"/>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c r="AA782" s="6"/>
    </row>
    <row r="783" ht="15.75" customHeight="1">
      <c r="A783" s="6"/>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c r="AA783" s="6"/>
    </row>
    <row r="784" ht="15.75" customHeight="1">
      <c r="A784" s="6"/>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c r="AA784" s="6"/>
    </row>
    <row r="785" ht="15.75" customHeight="1">
      <c r="A785" s="6"/>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c r="AA785" s="6"/>
    </row>
    <row r="786" ht="15.75" customHeight="1">
      <c r="A786" s="6"/>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c r="AA786" s="6"/>
    </row>
    <row r="787" ht="15.75" customHeight="1">
      <c r="A787" s="6"/>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c r="AA787" s="6"/>
    </row>
    <row r="788" ht="15.75" customHeight="1">
      <c r="A788" s="6"/>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c r="AA788" s="6"/>
    </row>
    <row r="789" ht="15.75" customHeight="1">
      <c r="A789" s="6"/>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c r="AA789" s="6"/>
    </row>
    <row r="790" ht="15.75" customHeight="1">
      <c r="A790" s="6"/>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c r="AA790" s="6"/>
    </row>
    <row r="791" ht="15.75" customHeight="1">
      <c r="A791" s="6"/>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c r="AA791" s="6"/>
    </row>
    <row r="792" ht="15.75" customHeight="1">
      <c r="A792" s="6"/>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c r="AA792" s="6"/>
    </row>
    <row r="793" ht="15.75" customHeight="1">
      <c r="A793" s="6"/>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c r="AA793" s="6"/>
    </row>
    <row r="794" ht="15.75" customHeight="1">
      <c r="A794" s="6"/>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c r="AA794" s="6"/>
    </row>
    <row r="795" ht="15.75" customHeight="1">
      <c r="A795" s="6"/>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c r="AA795" s="6"/>
    </row>
    <row r="796" ht="15.75" customHeight="1">
      <c r="A796" s="6"/>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c r="AA796" s="6"/>
    </row>
    <row r="797" ht="15.75" customHeight="1">
      <c r="A797" s="6"/>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c r="AA797" s="6"/>
    </row>
    <row r="798" ht="15.75" customHeight="1">
      <c r="A798" s="6"/>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c r="AA798" s="6"/>
    </row>
    <row r="799" ht="15.75" customHeight="1">
      <c r="A799" s="6"/>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c r="AA799" s="6"/>
    </row>
    <row r="800" ht="15.75" customHeight="1">
      <c r="A800" s="6"/>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c r="AA800" s="6"/>
    </row>
    <row r="801" ht="15.75" customHeight="1">
      <c r="A801" s="6"/>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c r="AA801" s="6"/>
    </row>
    <row r="802" ht="15.75" customHeight="1">
      <c r="A802" s="6"/>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c r="AA802" s="6"/>
    </row>
    <row r="803" ht="15.75" customHeight="1">
      <c r="A803" s="6"/>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c r="AA803" s="6"/>
    </row>
    <row r="804" ht="15.75" customHeight="1">
      <c r="A804" s="6"/>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c r="AA804" s="6"/>
    </row>
    <row r="805" ht="15.75" customHeight="1">
      <c r="A805" s="6"/>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c r="AA805" s="6"/>
    </row>
    <row r="806" ht="15.75" customHeight="1">
      <c r="A806" s="6"/>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c r="AA806" s="6"/>
    </row>
    <row r="807" ht="15.75" customHeight="1">
      <c r="A807" s="6"/>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c r="AA807" s="6"/>
    </row>
    <row r="808" ht="15.75" customHeight="1">
      <c r="A808" s="6"/>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c r="AA808" s="6"/>
    </row>
    <row r="809" ht="15.75" customHeight="1">
      <c r="A809" s="6"/>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c r="AA809" s="6"/>
    </row>
    <row r="810" ht="15.75" customHeight="1">
      <c r="A810" s="6"/>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c r="AA810" s="6"/>
    </row>
    <row r="811" ht="15.75" customHeight="1">
      <c r="A811" s="6"/>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c r="AA811" s="6"/>
    </row>
    <row r="812" ht="15.75" customHeight="1">
      <c r="A812" s="6"/>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c r="AA812" s="6"/>
    </row>
    <row r="813" ht="15.75" customHeight="1">
      <c r="A813" s="6"/>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c r="AA813" s="6"/>
    </row>
    <row r="814" ht="15.75" customHeight="1">
      <c r="A814" s="6"/>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c r="AA814" s="6"/>
    </row>
    <row r="815" ht="15.75" customHeight="1">
      <c r="A815" s="6"/>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c r="AA815" s="6"/>
    </row>
    <row r="816" ht="15.75" customHeight="1">
      <c r="A816" s="6"/>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c r="AA816" s="6"/>
    </row>
    <row r="817" ht="15.75" customHeight="1">
      <c r="A817" s="6"/>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c r="AA817" s="6"/>
    </row>
    <row r="818" ht="15.75" customHeight="1">
      <c r="A818" s="6"/>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c r="AA818" s="6"/>
    </row>
    <row r="819" ht="15.75" customHeight="1">
      <c r="A819" s="6"/>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c r="AA819" s="6"/>
    </row>
    <row r="820" ht="15.75" customHeight="1">
      <c r="A820" s="6"/>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c r="AA820" s="6"/>
    </row>
    <row r="821" ht="15.75" customHeight="1">
      <c r="A821" s="6"/>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c r="AA821" s="6"/>
    </row>
    <row r="822" ht="15.75" customHeight="1">
      <c r="A822" s="6"/>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c r="AA822" s="6"/>
    </row>
    <row r="823" ht="15.75" customHeight="1">
      <c r="A823" s="6"/>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c r="AA823" s="6"/>
    </row>
    <row r="824" ht="15.75" customHeight="1">
      <c r="A824" s="6"/>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c r="AA824" s="6"/>
    </row>
    <row r="825" ht="15.75" customHeight="1">
      <c r="A825" s="6"/>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c r="AA825" s="6"/>
    </row>
    <row r="826" ht="15.75" customHeight="1">
      <c r="A826" s="6"/>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c r="AA826" s="6"/>
    </row>
    <row r="827" ht="15.75" customHeight="1">
      <c r="A827" s="6"/>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c r="AA827" s="6"/>
    </row>
    <row r="828" ht="15.75" customHeight="1">
      <c r="A828" s="6"/>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c r="AA828" s="6"/>
    </row>
    <row r="829" ht="15.75" customHeight="1">
      <c r="A829" s="6"/>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c r="AA829" s="6"/>
    </row>
    <row r="830" ht="15.75" customHeight="1">
      <c r="A830" s="6"/>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c r="AA830" s="6"/>
    </row>
    <row r="831" ht="15.75" customHeight="1">
      <c r="A831" s="6"/>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c r="AA831" s="6"/>
    </row>
    <row r="832" ht="15.75" customHeight="1">
      <c r="A832" s="6"/>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c r="AA832" s="6"/>
    </row>
    <row r="833" ht="15.75" customHeight="1">
      <c r="A833" s="6"/>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c r="AA833" s="6"/>
    </row>
    <row r="834" ht="15.75" customHeight="1">
      <c r="A834" s="6"/>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c r="AA834" s="6"/>
    </row>
    <row r="835" ht="15.75" customHeight="1">
      <c r="A835" s="6"/>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c r="AA835" s="6"/>
    </row>
    <row r="836" ht="15.75" customHeight="1">
      <c r="A836" s="6"/>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c r="AA836" s="6"/>
    </row>
    <row r="837" ht="15.75" customHeight="1">
      <c r="A837" s="6"/>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c r="AA837" s="6"/>
    </row>
    <row r="838" ht="15.75" customHeight="1">
      <c r="A838" s="6"/>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c r="AA838" s="6"/>
    </row>
    <row r="839" ht="15.75" customHeight="1">
      <c r="A839" s="6"/>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c r="AA839" s="6"/>
    </row>
    <row r="840" ht="15.75" customHeight="1">
      <c r="A840" s="6"/>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c r="AA840" s="6"/>
    </row>
    <row r="841" ht="15.75" customHeight="1">
      <c r="A841" s="6"/>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c r="AA841" s="6"/>
    </row>
    <row r="842" ht="15.75" customHeight="1">
      <c r="A842" s="6"/>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c r="AA842" s="6"/>
    </row>
    <row r="843" ht="15.75" customHeight="1">
      <c r="A843" s="6"/>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c r="AA843" s="6"/>
    </row>
    <row r="844" ht="15.75" customHeight="1">
      <c r="A844" s="6"/>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c r="AA844" s="6"/>
    </row>
    <row r="845" ht="15.75" customHeight="1">
      <c r="A845" s="6"/>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c r="AA845" s="6"/>
    </row>
    <row r="846" ht="15.75" customHeight="1">
      <c r="A846" s="6"/>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c r="AA846" s="6"/>
    </row>
    <row r="847" ht="15.75" customHeight="1">
      <c r="A847" s="6"/>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c r="AA847" s="6"/>
    </row>
    <row r="848" ht="15.75" customHeight="1">
      <c r="A848" s="6"/>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c r="AA848" s="6"/>
    </row>
    <row r="849" ht="15.75" customHeight="1">
      <c r="A849" s="6"/>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c r="AA849" s="6"/>
    </row>
    <row r="850" ht="15.75" customHeight="1">
      <c r="A850" s="6"/>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c r="AA850" s="6"/>
    </row>
    <row r="851" ht="15.75" customHeight="1">
      <c r="A851" s="6"/>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c r="AA851" s="6"/>
    </row>
    <row r="852" ht="15.75" customHeight="1">
      <c r="A852" s="6"/>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c r="AA852" s="6"/>
    </row>
    <row r="853" ht="15.75" customHeight="1">
      <c r="A853" s="6"/>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c r="AA853" s="6"/>
    </row>
    <row r="854" ht="15.75" customHeight="1">
      <c r="A854" s="6"/>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c r="AA854" s="6"/>
    </row>
    <row r="855" ht="15.75" customHeight="1">
      <c r="A855" s="6"/>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c r="AA855" s="6"/>
    </row>
    <row r="856" ht="15.75" customHeight="1">
      <c r="A856" s="6"/>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c r="AA856" s="6"/>
    </row>
    <row r="857" ht="15.75" customHeight="1">
      <c r="A857" s="6"/>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c r="AA857" s="6"/>
    </row>
    <row r="858" ht="15.75" customHeight="1">
      <c r="A858" s="6"/>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c r="AA858" s="6"/>
    </row>
    <row r="859" ht="15.75" customHeight="1">
      <c r="A859" s="6"/>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c r="AA859" s="6"/>
    </row>
    <row r="860" ht="15.75" customHeight="1">
      <c r="A860" s="6"/>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c r="AA860" s="6"/>
    </row>
    <row r="861" ht="15.75" customHeight="1">
      <c r="A861" s="6"/>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c r="AA861" s="6"/>
    </row>
    <row r="862" ht="15.75" customHeight="1">
      <c r="A862" s="6"/>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c r="AA862" s="6"/>
    </row>
    <row r="863" ht="15.75" customHeight="1">
      <c r="A863" s="6"/>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c r="AA863" s="6"/>
    </row>
    <row r="864" ht="15.75" customHeight="1">
      <c r="A864" s="6"/>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c r="AA864" s="6"/>
    </row>
    <row r="865" ht="15.75" customHeight="1">
      <c r="A865" s="6"/>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c r="AA865" s="6"/>
    </row>
    <row r="866" ht="15.75" customHeight="1">
      <c r="A866" s="6"/>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c r="AA866" s="6"/>
    </row>
    <row r="867" ht="15.75" customHeight="1">
      <c r="A867" s="6"/>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c r="AA867" s="6"/>
    </row>
    <row r="868" ht="15.75" customHeight="1">
      <c r="A868" s="6"/>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c r="AA868" s="6"/>
    </row>
    <row r="869" ht="15.75" customHeight="1">
      <c r="A869" s="6"/>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c r="AA869" s="6"/>
    </row>
    <row r="870" ht="15.75" customHeight="1">
      <c r="A870" s="6"/>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c r="AA870" s="6"/>
    </row>
    <row r="871" ht="15.75" customHeight="1">
      <c r="A871" s="6"/>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c r="AA871" s="6"/>
    </row>
    <row r="872" ht="15.75" customHeight="1">
      <c r="A872" s="6"/>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c r="AA872" s="6"/>
    </row>
    <row r="873" ht="15.75" customHeight="1">
      <c r="A873" s="6"/>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c r="AA873" s="6"/>
    </row>
    <row r="874" ht="15.75" customHeight="1">
      <c r="A874" s="6"/>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c r="AA874" s="6"/>
    </row>
    <row r="875" ht="15.75" customHeight="1">
      <c r="A875" s="6"/>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c r="AA875" s="6"/>
    </row>
    <row r="876" ht="15.75" customHeight="1">
      <c r="A876" s="6"/>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c r="AA876" s="6"/>
    </row>
    <row r="877" ht="15.75" customHeight="1">
      <c r="A877" s="6"/>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c r="AA877" s="6"/>
    </row>
    <row r="878" ht="15.75" customHeight="1">
      <c r="A878" s="6"/>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c r="AA878" s="6"/>
    </row>
    <row r="879" ht="15.75" customHeight="1">
      <c r="A879" s="6"/>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c r="AA879" s="6"/>
    </row>
    <row r="880" ht="15.75" customHeight="1">
      <c r="A880" s="6"/>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c r="AA880" s="6"/>
    </row>
    <row r="881" ht="15.75" customHeight="1">
      <c r="A881" s="6"/>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c r="AA881" s="6"/>
    </row>
    <row r="882" ht="15.75" customHeight="1">
      <c r="A882" s="6"/>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c r="AA882" s="6"/>
    </row>
    <row r="883" ht="15.75" customHeight="1">
      <c r="A883" s="6"/>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c r="AA883" s="6"/>
    </row>
    <row r="884" ht="15.75" customHeight="1">
      <c r="A884" s="6"/>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c r="AA884" s="6"/>
    </row>
    <row r="885" ht="15.75" customHeight="1">
      <c r="A885" s="6"/>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c r="AA885" s="6"/>
    </row>
    <row r="886" ht="15.75" customHeight="1">
      <c r="A886" s="6"/>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c r="AA886" s="6"/>
    </row>
    <row r="887" ht="15.75" customHeight="1">
      <c r="A887" s="6"/>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c r="AA887" s="6"/>
    </row>
    <row r="888" ht="15.75" customHeight="1">
      <c r="A888" s="6"/>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c r="AA888" s="6"/>
    </row>
    <row r="889" ht="15.75" customHeight="1">
      <c r="A889" s="6"/>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c r="AA889" s="6"/>
    </row>
    <row r="890" ht="15.75" customHeight="1">
      <c r="A890" s="6"/>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c r="AA890" s="6"/>
    </row>
    <row r="891" ht="15.75" customHeight="1">
      <c r="A891" s="6"/>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c r="AA891" s="6"/>
    </row>
    <row r="892" ht="15.75" customHeight="1">
      <c r="A892" s="6"/>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c r="AA892" s="6"/>
    </row>
    <row r="893" ht="15.75" customHeight="1">
      <c r="A893" s="6"/>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c r="AA893" s="6"/>
    </row>
    <row r="894" ht="15.75" customHeight="1">
      <c r="A894" s="6"/>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c r="AA894" s="6"/>
    </row>
    <row r="895" ht="15.75" customHeight="1">
      <c r="A895" s="6"/>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c r="AA895" s="6"/>
    </row>
    <row r="896" ht="15.75" customHeight="1">
      <c r="A896" s="6"/>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c r="AA896" s="6"/>
    </row>
    <row r="897" ht="15.75" customHeight="1">
      <c r="A897" s="6"/>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c r="AA897" s="6"/>
    </row>
    <row r="898" ht="15.75" customHeight="1">
      <c r="A898" s="6"/>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c r="AA898" s="6"/>
    </row>
    <row r="899" ht="15.75" customHeight="1">
      <c r="A899" s="6"/>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c r="AA899" s="6"/>
    </row>
    <row r="900" ht="15.75" customHeight="1">
      <c r="A900" s="6"/>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c r="AA900" s="6"/>
    </row>
    <row r="901" ht="15.75" customHeight="1">
      <c r="A901" s="6"/>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c r="AA901" s="6"/>
    </row>
    <row r="902" ht="15.75" customHeight="1">
      <c r="A902" s="6"/>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c r="AA902" s="6"/>
    </row>
    <row r="903" ht="15.75" customHeight="1">
      <c r="A903" s="6"/>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c r="AA903" s="6"/>
    </row>
    <row r="904" ht="15.75" customHeight="1">
      <c r="A904" s="6"/>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c r="AA904" s="6"/>
    </row>
    <row r="905" ht="15.75" customHeight="1">
      <c r="A905" s="6"/>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c r="AA905" s="6"/>
    </row>
    <row r="906" ht="15.75" customHeight="1">
      <c r="A906" s="6"/>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c r="AA906" s="6"/>
    </row>
    <row r="907" ht="15.75" customHeight="1">
      <c r="A907" s="6"/>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c r="AA907" s="6"/>
    </row>
    <row r="908" ht="15.75" customHeight="1">
      <c r="A908" s="6"/>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c r="AA908" s="6"/>
    </row>
    <row r="909" ht="15.75" customHeight="1">
      <c r="A909" s="6"/>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c r="AA909" s="6"/>
    </row>
    <row r="910" ht="15.75" customHeight="1">
      <c r="A910" s="6"/>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c r="AA910" s="6"/>
    </row>
    <row r="911" ht="15.75" customHeight="1">
      <c r="A911" s="6"/>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c r="AA911" s="6"/>
    </row>
    <row r="912" ht="15.75" customHeight="1">
      <c r="A912" s="6"/>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c r="AA912" s="6"/>
    </row>
    <row r="913" ht="15.75" customHeight="1">
      <c r="A913" s="6"/>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c r="AA913" s="6"/>
    </row>
    <row r="914" ht="15.75" customHeight="1">
      <c r="A914" s="6"/>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c r="AA914" s="6"/>
    </row>
    <row r="915" ht="15.75" customHeight="1">
      <c r="A915" s="6"/>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c r="AA915" s="6"/>
    </row>
    <row r="916" ht="15.75" customHeight="1">
      <c r="A916" s="6"/>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c r="AA916" s="6"/>
    </row>
    <row r="917" ht="15.75" customHeight="1">
      <c r="A917" s="6"/>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c r="AA917" s="6"/>
    </row>
    <row r="918" ht="15.75" customHeight="1">
      <c r="A918" s="6"/>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c r="AA918" s="6"/>
    </row>
    <row r="919" ht="15.75" customHeight="1">
      <c r="A919" s="6"/>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c r="AA919" s="6"/>
    </row>
    <row r="920" ht="15.75" customHeight="1">
      <c r="A920" s="6"/>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c r="AA920" s="6"/>
    </row>
    <row r="921" ht="15.75" customHeight="1">
      <c r="A921" s="6"/>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c r="AA921" s="6"/>
    </row>
    <row r="922" ht="15.75" customHeight="1">
      <c r="A922" s="6"/>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c r="AA922" s="6"/>
    </row>
    <row r="923" ht="15.75" customHeight="1">
      <c r="A923" s="6"/>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c r="AA923" s="6"/>
    </row>
    <row r="924" ht="15.75" customHeight="1">
      <c r="A924" s="6"/>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c r="AA924" s="6"/>
    </row>
    <row r="925" ht="15.75" customHeight="1">
      <c r="A925" s="6"/>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c r="AA925" s="6"/>
    </row>
    <row r="926" ht="15.75" customHeight="1">
      <c r="A926" s="6"/>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c r="AA926" s="6"/>
    </row>
    <row r="927" ht="15.75" customHeight="1">
      <c r="A927" s="6"/>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c r="AA927" s="6"/>
    </row>
    <row r="928" ht="15.75" customHeight="1">
      <c r="A928" s="6"/>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c r="AA928" s="6"/>
    </row>
    <row r="929" ht="15.75" customHeight="1">
      <c r="A929" s="6"/>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c r="AA929" s="6"/>
    </row>
    <row r="930" ht="15.75" customHeight="1">
      <c r="A930" s="6"/>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c r="AA930" s="6"/>
    </row>
    <row r="931" ht="15.75" customHeight="1">
      <c r="A931" s="6"/>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c r="AA931" s="6"/>
    </row>
    <row r="932" ht="15.75" customHeight="1">
      <c r="A932" s="6"/>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c r="AA932" s="6"/>
    </row>
    <row r="933" ht="15.75" customHeight="1">
      <c r="A933" s="6"/>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c r="AA933" s="6"/>
    </row>
    <row r="934" ht="15.75" customHeight="1">
      <c r="A934" s="6"/>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c r="AA934" s="6"/>
    </row>
    <row r="935" ht="15.75" customHeight="1">
      <c r="A935" s="6"/>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c r="AA935" s="6"/>
    </row>
    <row r="936" ht="15.75" customHeight="1">
      <c r="A936" s="6"/>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c r="AA936" s="6"/>
    </row>
    <row r="937" ht="15.75" customHeight="1">
      <c r="A937" s="6"/>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c r="AA937" s="6"/>
    </row>
    <row r="938" ht="15.75" customHeight="1">
      <c r="A938" s="6"/>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c r="AA938" s="6"/>
    </row>
    <row r="939" ht="15.75" customHeight="1">
      <c r="A939" s="6"/>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c r="AA939" s="6"/>
    </row>
    <row r="940" ht="15.75" customHeight="1">
      <c r="A940" s="6"/>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c r="AA940" s="6"/>
    </row>
    <row r="941" ht="15.75" customHeight="1">
      <c r="A941" s="6"/>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c r="AA941" s="6"/>
    </row>
    <row r="942" ht="15.75" customHeight="1">
      <c r="A942" s="6"/>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c r="AA942" s="6"/>
    </row>
    <row r="943" ht="15.75" customHeight="1">
      <c r="A943" s="6"/>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c r="AA943" s="6"/>
    </row>
    <row r="944" ht="15.75" customHeight="1">
      <c r="A944" s="6"/>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c r="AA944" s="6"/>
    </row>
    <row r="945" ht="15.75" customHeight="1">
      <c r="A945" s="6"/>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c r="AA945" s="6"/>
    </row>
    <row r="946" ht="15.75" customHeight="1">
      <c r="A946" s="6"/>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c r="AA946" s="6"/>
    </row>
    <row r="947" ht="15.75" customHeight="1">
      <c r="A947" s="6"/>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c r="AA947" s="6"/>
    </row>
    <row r="948" ht="15.75" customHeight="1">
      <c r="A948" s="6"/>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c r="AA948" s="6"/>
    </row>
    <row r="949" ht="15.75" customHeight="1">
      <c r="A949" s="6"/>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c r="AA949" s="6"/>
    </row>
    <row r="950" ht="15.75" customHeight="1">
      <c r="A950" s="6"/>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c r="AA950" s="6"/>
    </row>
    <row r="951" ht="15.75" customHeight="1">
      <c r="A951" s="6"/>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c r="AA951" s="6"/>
    </row>
    <row r="952" ht="15.75" customHeight="1">
      <c r="A952" s="6"/>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c r="AA952" s="6"/>
    </row>
    <row r="953" ht="15.75" customHeight="1">
      <c r="A953" s="6"/>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c r="AA953" s="6"/>
    </row>
    <row r="954" ht="15.75" customHeight="1">
      <c r="A954" s="6"/>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c r="AA954" s="6"/>
    </row>
    <row r="955" ht="15.75" customHeight="1">
      <c r="A955" s="6"/>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c r="AA955" s="6"/>
    </row>
    <row r="956" ht="15.75" customHeight="1">
      <c r="A956" s="6"/>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c r="AA956" s="6"/>
    </row>
    <row r="957" ht="15.75" customHeight="1">
      <c r="A957" s="6"/>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c r="AA957" s="6"/>
    </row>
    <row r="958" ht="15.75" customHeight="1">
      <c r="A958" s="6"/>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c r="AA958" s="6"/>
    </row>
    <row r="959" ht="15.75" customHeight="1">
      <c r="A959" s="6"/>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c r="AA959" s="6"/>
    </row>
    <row r="960" ht="15.75" customHeight="1">
      <c r="A960" s="6"/>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c r="AA960" s="6"/>
    </row>
    <row r="961" ht="15.75" customHeight="1">
      <c r="A961" s="6"/>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c r="AA961" s="6"/>
    </row>
    <row r="962" ht="15.75" customHeight="1">
      <c r="A962" s="6"/>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c r="AA962" s="6"/>
    </row>
    <row r="963" ht="15.75" customHeight="1">
      <c r="A963" s="6"/>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c r="AA963" s="6"/>
    </row>
    <row r="964" ht="15.75" customHeight="1">
      <c r="A964" s="6"/>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c r="AA964" s="6"/>
    </row>
    <row r="965" ht="15.75" customHeight="1">
      <c r="A965" s="6"/>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c r="AA965" s="6"/>
    </row>
    <row r="966" ht="15.75" customHeight="1">
      <c r="A966" s="6"/>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c r="AA966" s="6"/>
    </row>
    <row r="967" ht="15.75" customHeight="1">
      <c r="A967" s="6"/>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c r="AA967" s="6"/>
    </row>
    <row r="968" ht="15.75" customHeight="1">
      <c r="A968" s="6"/>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c r="AA968" s="6"/>
    </row>
    <row r="969" ht="15.75" customHeight="1">
      <c r="A969" s="6"/>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c r="AA969" s="6"/>
    </row>
    <row r="970" ht="15.75" customHeight="1">
      <c r="A970" s="6"/>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c r="AA970" s="6"/>
    </row>
    <row r="971" ht="15.75" customHeight="1">
      <c r="A971" s="6"/>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c r="AA971" s="6"/>
    </row>
    <row r="972" ht="15.75" customHeight="1">
      <c r="A972" s="6"/>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c r="AA972" s="6"/>
    </row>
    <row r="973" ht="15.75" customHeight="1">
      <c r="A973" s="6"/>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c r="AA973" s="6"/>
    </row>
    <row r="974" ht="15.75" customHeight="1">
      <c r="A974" s="6"/>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c r="AA974" s="6"/>
    </row>
    <row r="975" ht="15.75" customHeight="1">
      <c r="A975" s="6"/>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c r="AA975" s="6"/>
    </row>
    <row r="976" ht="15.75" customHeight="1">
      <c r="A976" s="6"/>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c r="AA976" s="6"/>
    </row>
    <row r="977" ht="15.75" customHeight="1">
      <c r="A977" s="6"/>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c r="AA977" s="6"/>
    </row>
    <row r="978" ht="15.75" customHeight="1">
      <c r="A978" s="6"/>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c r="AA978" s="6"/>
    </row>
    <row r="979" ht="15.75" customHeight="1">
      <c r="A979" s="6"/>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c r="AA979" s="6"/>
    </row>
    <row r="980" ht="15.75" customHeight="1">
      <c r="A980" s="6"/>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c r="AA980" s="6"/>
    </row>
    <row r="981" ht="15.75" customHeight="1">
      <c r="A981" s="6"/>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c r="AA981" s="6"/>
    </row>
    <row r="982" ht="15.75" customHeight="1">
      <c r="A982" s="6"/>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c r="AA982" s="6"/>
    </row>
    <row r="983" ht="15.75" customHeight="1">
      <c r="A983" s="6"/>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c r="AA983" s="6"/>
    </row>
    <row r="984" ht="15.75" customHeight="1">
      <c r="A984" s="6"/>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c r="AA984" s="6"/>
    </row>
    <row r="985" ht="15.75" customHeight="1">
      <c r="A985" s="6"/>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c r="AA985" s="6"/>
    </row>
    <row r="986" ht="15.75" customHeight="1">
      <c r="A986" s="6"/>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c r="AA986" s="6"/>
    </row>
    <row r="987" ht="15.75" customHeight="1">
      <c r="A987" s="6"/>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c r="AA987" s="6"/>
    </row>
    <row r="988" ht="15.75" customHeight="1">
      <c r="A988" s="6"/>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c r="AA988" s="6"/>
    </row>
    <row r="989" ht="15.75" customHeight="1">
      <c r="A989" s="6"/>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c r="AA989" s="6"/>
    </row>
    <row r="990" ht="15.75" customHeight="1">
      <c r="A990" s="6"/>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c r="AA990" s="6"/>
    </row>
    <row r="991" ht="15.75" customHeight="1">
      <c r="A991" s="6"/>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c r="AA991" s="6"/>
    </row>
    <row r="992" ht="15.75" customHeight="1">
      <c r="A992" s="6"/>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c r="AA992" s="6"/>
    </row>
    <row r="993" ht="15.75" customHeight="1">
      <c r="A993" s="6"/>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c r="AA993" s="6"/>
    </row>
    <row r="994" ht="15.75" customHeight="1">
      <c r="A994" s="6"/>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c r="AA994" s="6"/>
    </row>
    <row r="995" ht="15.75" customHeight="1">
      <c r="A995" s="6"/>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c r="AA995" s="6"/>
    </row>
    <row r="996" ht="15.75" customHeight="1">
      <c r="A996" s="6"/>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c r="AA996" s="6"/>
    </row>
    <row r="997" ht="15.75" customHeight="1">
      <c r="A997" s="6"/>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c r="AA997" s="6"/>
    </row>
    <row r="998" ht="15.75" customHeight="1">
      <c r="A998" s="6"/>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c r="AA998" s="6"/>
    </row>
    <row r="999" ht="15.75" customHeight="1">
      <c r="A999" s="6"/>
      <c r="B999" s="12"/>
      <c r="C999" s="12"/>
      <c r="D999" s="12"/>
      <c r="E999" s="12"/>
      <c r="F999" s="12"/>
      <c r="G999" s="12"/>
      <c r="H999" s="12"/>
      <c r="I999" s="12"/>
      <c r="J999" s="12"/>
      <c r="K999" s="12"/>
      <c r="L999" s="12"/>
      <c r="M999" s="12"/>
      <c r="N999" s="12"/>
      <c r="O999" s="12"/>
      <c r="P999" s="12"/>
      <c r="Q999" s="12"/>
      <c r="R999" s="12"/>
      <c r="S999" s="12"/>
      <c r="T999" s="12"/>
      <c r="U999" s="12"/>
      <c r="V999" s="12"/>
      <c r="W999" s="12"/>
      <c r="X999" s="12"/>
      <c r="Y999" s="12"/>
      <c r="Z999" s="12"/>
      <c r="AA999" s="6"/>
    </row>
    <row r="1000" ht="15.75" customHeight="1">
      <c r="A1000" s="6"/>
      <c r="B1000" s="12"/>
      <c r="C1000" s="12"/>
      <c r="D1000" s="12"/>
      <c r="E1000" s="12"/>
      <c r="F1000" s="12"/>
      <c r="G1000" s="12"/>
      <c r="H1000" s="12"/>
      <c r="I1000" s="12"/>
      <c r="J1000" s="12"/>
      <c r="K1000" s="12"/>
      <c r="L1000" s="12"/>
      <c r="M1000" s="12"/>
      <c r="N1000" s="12"/>
      <c r="O1000" s="12"/>
      <c r="P1000" s="12"/>
      <c r="Q1000" s="12"/>
      <c r="R1000" s="12"/>
      <c r="S1000" s="12"/>
      <c r="T1000" s="12"/>
      <c r="U1000" s="12"/>
      <c r="V1000" s="12"/>
      <c r="W1000" s="12"/>
      <c r="X1000" s="12"/>
      <c r="Y1000" s="12"/>
      <c r="Z1000" s="12"/>
      <c r="AA1000" s="6"/>
    </row>
    <row r="1001" ht="15.75" customHeight="1">
      <c r="A1001" s="6"/>
      <c r="B1001" s="12"/>
      <c r="C1001" s="12"/>
      <c r="D1001" s="12"/>
      <c r="E1001" s="12"/>
      <c r="F1001" s="12"/>
      <c r="G1001" s="12"/>
      <c r="H1001" s="12"/>
      <c r="I1001" s="12"/>
      <c r="J1001" s="12"/>
      <c r="K1001" s="12"/>
      <c r="L1001" s="12"/>
      <c r="M1001" s="12"/>
      <c r="N1001" s="12"/>
      <c r="O1001" s="12"/>
      <c r="P1001" s="12"/>
      <c r="Q1001" s="12"/>
      <c r="R1001" s="12"/>
      <c r="S1001" s="12"/>
      <c r="T1001" s="12"/>
      <c r="U1001" s="12"/>
      <c r="V1001" s="12"/>
      <c r="W1001" s="12"/>
      <c r="X1001" s="12"/>
      <c r="Y1001" s="12"/>
      <c r="Z1001" s="12"/>
      <c r="AA1001" s="6"/>
    </row>
    <row r="1002" ht="15.75" customHeight="1">
      <c r="A1002" s="6"/>
      <c r="B1002" s="12"/>
      <c r="C1002" s="12"/>
      <c r="D1002" s="12"/>
      <c r="E1002" s="12"/>
      <c r="F1002" s="12"/>
      <c r="G1002" s="12"/>
      <c r="H1002" s="12"/>
      <c r="I1002" s="12"/>
      <c r="J1002" s="12"/>
      <c r="K1002" s="12"/>
      <c r="L1002" s="12"/>
      <c r="M1002" s="12"/>
      <c r="N1002" s="12"/>
      <c r="O1002" s="12"/>
      <c r="P1002" s="12"/>
      <c r="Q1002" s="12"/>
      <c r="R1002" s="12"/>
      <c r="S1002" s="12"/>
      <c r="T1002" s="12"/>
      <c r="U1002" s="12"/>
      <c r="V1002" s="12"/>
      <c r="W1002" s="12"/>
      <c r="X1002" s="12"/>
      <c r="Y1002" s="12"/>
      <c r="Z1002" s="12"/>
      <c r="AA1002" s="6"/>
    </row>
    <row r="1003" ht="15.75" customHeight="1">
      <c r="A1003" s="6"/>
      <c r="B1003" s="12"/>
      <c r="C1003" s="12"/>
      <c r="D1003" s="12"/>
      <c r="E1003" s="12"/>
      <c r="F1003" s="12"/>
      <c r="G1003" s="12"/>
      <c r="H1003" s="12"/>
      <c r="I1003" s="12"/>
      <c r="J1003" s="12"/>
      <c r="K1003" s="12"/>
      <c r="L1003" s="12"/>
      <c r="M1003" s="12"/>
      <c r="N1003" s="12"/>
      <c r="O1003" s="12"/>
      <c r="P1003" s="12"/>
      <c r="Q1003" s="12"/>
      <c r="R1003" s="12"/>
      <c r="S1003" s="12"/>
      <c r="T1003" s="12"/>
      <c r="U1003" s="12"/>
      <c r="V1003" s="12"/>
      <c r="W1003" s="12"/>
      <c r="X1003" s="12"/>
      <c r="Y1003" s="12"/>
      <c r="Z1003" s="12"/>
      <c r="AA1003" s="6"/>
    </row>
    <row r="1004" ht="15.75" customHeight="1">
      <c r="A1004" s="6"/>
      <c r="B1004" s="12"/>
      <c r="C1004" s="12"/>
      <c r="D1004" s="12"/>
      <c r="E1004" s="12"/>
      <c r="F1004" s="12"/>
      <c r="G1004" s="12"/>
      <c r="H1004" s="12"/>
      <c r="I1004" s="12"/>
      <c r="J1004" s="12"/>
      <c r="K1004" s="12"/>
      <c r="L1004" s="12"/>
      <c r="M1004" s="12"/>
      <c r="N1004" s="12"/>
      <c r="O1004" s="12"/>
      <c r="P1004" s="12"/>
      <c r="Q1004" s="12"/>
      <c r="R1004" s="12"/>
      <c r="S1004" s="12"/>
      <c r="T1004" s="12"/>
      <c r="U1004" s="12"/>
      <c r="V1004" s="12"/>
      <c r="W1004" s="12"/>
      <c r="X1004" s="12"/>
      <c r="Y1004" s="12"/>
      <c r="Z1004" s="12"/>
      <c r="AA1004" s="6"/>
    </row>
    <row r="1005" ht="15.75" customHeight="1">
      <c r="A1005" s="6"/>
      <c r="B1005" s="12"/>
      <c r="C1005" s="12"/>
      <c r="D1005" s="12"/>
      <c r="E1005" s="12"/>
      <c r="F1005" s="12"/>
      <c r="G1005" s="12"/>
      <c r="H1005" s="12"/>
      <c r="I1005" s="12"/>
      <c r="J1005" s="12"/>
      <c r="K1005" s="12"/>
      <c r="L1005" s="12"/>
      <c r="M1005" s="12"/>
      <c r="N1005" s="12"/>
      <c r="O1005" s="12"/>
      <c r="P1005" s="12"/>
      <c r="Q1005" s="12"/>
      <c r="R1005" s="12"/>
      <c r="S1005" s="12"/>
      <c r="T1005" s="12"/>
      <c r="U1005" s="12"/>
      <c r="V1005" s="12"/>
      <c r="W1005" s="12"/>
      <c r="X1005" s="12"/>
      <c r="Y1005" s="12"/>
      <c r="Z1005" s="12"/>
      <c r="AA1005" s="6"/>
    </row>
    <row r="1006" ht="15.75" customHeight="1">
      <c r="A1006" s="6"/>
      <c r="B1006" s="12"/>
      <c r="C1006" s="12"/>
      <c r="D1006" s="12"/>
      <c r="E1006" s="12"/>
      <c r="F1006" s="12"/>
      <c r="G1006" s="12"/>
      <c r="H1006" s="12"/>
      <c r="I1006" s="12"/>
      <c r="J1006" s="12"/>
      <c r="K1006" s="12"/>
      <c r="L1006" s="12"/>
      <c r="M1006" s="12"/>
      <c r="N1006" s="12"/>
      <c r="O1006" s="12"/>
      <c r="P1006" s="12"/>
      <c r="Q1006" s="12"/>
      <c r="R1006" s="12"/>
      <c r="S1006" s="12"/>
      <c r="T1006" s="12"/>
      <c r="U1006" s="12"/>
      <c r="V1006" s="12"/>
      <c r="W1006" s="12"/>
      <c r="X1006" s="12"/>
      <c r="Y1006" s="12"/>
      <c r="Z1006" s="12"/>
      <c r="AA1006" s="6"/>
    </row>
    <row r="1007" ht="15.75" customHeight="1">
      <c r="A1007" s="6"/>
      <c r="B1007" s="12"/>
      <c r="C1007" s="12"/>
      <c r="D1007" s="12"/>
      <c r="E1007" s="12"/>
      <c r="F1007" s="12"/>
      <c r="G1007" s="12"/>
      <c r="H1007" s="12"/>
      <c r="I1007" s="12"/>
      <c r="J1007" s="12"/>
      <c r="K1007" s="12"/>
      <c r="L1007" s="12"/>
      <c r="M1007" s="12"/>
      <c r="N1007" s="12"/>
      <c r="O1007" s="12"/>
      <c r="P1007" s="12"/>
      <c r="Q1007" s="12"/>
      <c r="R1007" s="12"/>
      <c r="S1007" s="12"/>
      <c r="T1007" s="12"/>
      <c r="U1007" s="12"/>
      <c r="V1007" s="12"/>
      <c r="W1007" s="12"/>
      <c r="X1007" s="12"/>
      <c r="Y1007" s="12"/>
      <c r="Z1007" s="12"/>
      <c r="AA1007" s="6"/>
    </row>
    <row r="1008" ht="15.75" customHeight="1">
      <c r="A1008" s="6"/>
      <c r="B1008" s="12"/>
      <c r="C1008" s="12"/>
      <c r="D1008" s="12"/>
      <c r="E1008" s="12"/>
      <c r="F1008" s="12"/>
      <c r="G1008" s="12"/>
      <c r="H1008" s="12"/>
      <c r="I1008" s="12"/>
      <c r="J1008" s="12"/>
      <c r="K1008" s="12"/>
      <c r="L1008" s="12"/>
      <c r="M1008" s="12"/>
      <c r="N1008" s="12"/>
      <c r="O1008" s="12"/>
      <c r="P1008" s="12"/>
      <c r="Q1008" s="12"/>
      <c r="R1008" s="12"/>
      <c r="S1008" s="12"/>
      <c r="T1008" s="12"/>
      <c r="U1008" s="12"/>
      <c r="V1008" s="12"/>
      <c r="W1008" s="12"/>
      <c r="X1008" s="12"/>
      <c r="Y1008" s="12"/>
      <c r="Z1008" s="12"/>
      <c r="AA1008" s="6"/>
    </row>
    <row r="1009" ht="15.75" customHeight="1">
      <c r="A1009" s="6"/>
      <c r="B1009" s="12"/>
      <c r="C1009" s="12"/>
      <c r="D1009" s="12"/>
      <c r="E1009" s="12"/>
      <c r="F1009" s="12"/>
      <c r="G1009" s="12"/>
      <c r="H1009" s="12"/>
      <c r="I1009" s="12"/>
      <c r="J1009" s="12"/>
      <c r="K1009" s="12"/>
      <c r="L1009" s="12"/>
      <c r="M1009" s="12"/>
      <c r="N1009" s="12"/>
      <c r="O1009" s="12"/>
      <c r="P1009" s="12"/>
      <c r="Q1009" s="12"/>
      <c r="R1009" s="12"/>
      <c r="S1009" s="12"/>
      <c r="T1009" s="12"/>
      <c r="U1009" s="12"/>
      <c r="V1009" s="12"/>
      <c r="W1009" s="12"/>
      <c r="X1009" s="12"/>
      <c r="Y1009" s="12"/>
      <c r="Z1009" s="12"/>
      <c r="AA1009" s="6"/>
    </row>
    <row r="1010" ht="15.75" customHeight="1">
      <c r="A1010" s="6"/>
      <c r="B1010" s="12"/>
      <c r="C1010" s="12"/>
      <c r="D1010" s="12"/>
      <c r="E1010" s="12"/>
      <c r="F1010" s="12"/>
      <c r="G1010" s="12"/>
      <c r="H1010" s="12"/>
      <c r="I1010" s="12"/>
      <c r="J1010" s="12"/>
      <c r="K1010" s="12"/>
      <c r="L1010" s="12"/>
      <c r="M1010" s="12"/>
      <c r="N1010" s="12"/>
      <c r="O1010" s="12"/>
      <c r="P1010" s="12"/>
      <c r="Q1010" s="12"/>
      <c r="R1010" s="12"/>
      <c r="S1010" s="12"/>
      <c r="T1010" s="12"/>
      <c r="U1010" s="12"/>
      <c r="V1010" s="12"/>
      <c r="W1010" s="12"/>
      <c r="X1010" s="12"/>
      <c r="Y1010" s="12"/>
      <c r="Z1010" s="12"/>
      <c r="AA1010" s="6"/>
    </row>
    <row r="1011" ht="15.75" customHeight="1">
      <c r="A1011" s="6"/>
      <c r="B1011" s="12"/>
      <c r="C1011" s="12"/>
      <c r="D1011" s="12"/>
      <c r="E1011" s="12"/>
      <c r="F1011" s="12"/>
      <c r="G1011" s="12"/>
      <c r="H1011" s="12"/>
      <c r="I1011" s="12"/>
      <c r="J1011" s="12"/>
      <c r="K1011" s="12"/>
      <c r="L1011" s="12"/>
      <c r="M1011" s="12"/>
      <c r="N1011" s="12"/>
      <c r="O1011" s="12"/>
      <c r="P1011" s="12"/>
      <c r="Q1011" s="12"/>
      <c r="R1011" s="12"/>
      <c r="S1011" s="12"/>
      <c r="T1011" s="12"/>
      <c r="U1011" s="12"/>
      <c r="V1011" s="12"/>
      <c r="W1011" s="12"/>
      <c r="X1011" s="12"/>
      <c r="Y1011" s="12"/>
      <c r="Z1011" s="12"/>
      <c r="AA1011" s="6"/>
    </row>
    <row r="1012" ht="15.75" customHeight="1">
      <c r="A1012" s="6"/>
      <c r="B1012" s="12"/>
      <c r="C1012" s="12"/>
      <c r="D1012" s="12"/>
      <c r="E1012" s="12"/>
      <c r="F1012" s="12"/>
      <c r="G1012" s="12"/>
      <c r="H1012" s="12"/>
      <c r="I1012" s="12"/>
      <c r="J1012" s="12"/>
      <c r="K1012" s="12"/>
      <c r="L1012" s="12"/>
      <c r="M1012" s="12"/>
      <c r="N1012" s="12"/>
      <c r="O1012" s="12"/>
      <c r="P1012" s="12"/>
      <c r="Q1012" s="12"/>
      <c r="R1012" s="12"/>
      <c r="S1012" s="12"/>
      <c r="T1012" s="12"/>
      <c r="U1012" s="12"/>
      <c r="V1012" s="12"/>
      <c r="W1012" s="12"/>
      <c r="X1012" s="12"/>
      <c r="Y1012" s="12"/>
      <c r="Z1012" s="12"/>
      <c r="AA1012" s="6"/>
    </row>
    <row r="1013" ht="15.75" customHeight="1">
      <c r="A1013" s="6"/>
      <c r="B1013" s="12"/>
      <c r="C1013" s="12"/>
      <c r="D1013" s="12"/>
      <c r="E1013" s="12"/>
      <c r="F1013" s="12"/>
      <c r="G1013" s="12"/>
      <c r="H1013" s="12"/>
      <c r="I1013" s="12"/>
      <c r="J1013" s="12"/>
      <c r="K1013" s="12"/>
      <c r="L1013" s="12"/>
      <c r="M1013" s="12"/>
      <c r="N1013" s="12"/>
      <c r="O1013" s="12"/>
      <c r="P1013" s="12"/>
      <c r="Q1013" s="12"/>
      <c r="R1013" s="12"/>
      <c r="S1013" s="12"/>
      <c r="T1013" s="12"/>
      <c r="U1013" s="12"/>
      <c r="V1013" s="12"/>
      <c r="W1013" s="12"/>
      <c r="X1013" s="12"/>
      <c r="Y1013" s="12"/>
      <c r="Z1013" s="12"/>
      <c r="AA1013" s="6"/>
    </row>
    <row r="1014" ht="15.75" customHeight="1">
      <c r="A1014" s="6"/>
      <c r="B1014" s="12"/>
      <c r="C1014" s="12"/>
      <c r="D1014" s="12"/>
      <c r="E1014" s="12"/>
      <c r="F1014" s="12"/>
      <c r="G1014" s="12"/>
      <c r="H1014" s="12"/>
      <c r="I1014" s="12"/>
      <c r="J1014" s="12"/>
      <c r="K1014" s="12"/>
      <c r="L1014" s="12"/>
      <c r="M1014" s="12"/>
      <c r="N1014" s="12"/>
      <c r="O1014" s="12"/>
      <c r="P1014" s="12"/>
      <c r="Q1014" s="12"/>
      <c r="R1014" s="12"/>
      <c r="S1014" s="12"/>
      <c r="T1014" s="12"/>
      <c r="U1014" s="12"/>
      <c r="V1014" s="12"/>
      <c r="W1014" s="12"/>
      <c r="X1014" s="12"/>
      <c r="Y1014" s="12"/>
      <c r="Z1014" s="12"/>
      <c r="AA1014" s="6"/>
    </row>
    <row r="1015" ht="15.75" customHeight="1">
      <c r="A1015" s="6"/>
      <c r="B1015" s="12"/>
      <c r="C1015" s="12"/>
      <c r="D1015" s="12"/>
      <c r="E1015" s="12"/>
      <c r="F1015" s="12"/>
      <c r="G1015" s="12"/>
      <c r="H1015" s="12"/>
      <c r="I1015" s="12"/>
      <c r="J1015" s="12"/>
      <c r="K1015" s="12"/>
      <c r="L1015" s="12"/>
      <c r="M1015" s="12"/>
      <c r="N1015" s="12"/>
      <c r="O1015" s="12"/>
      <c r="P1015" s="12"/>
      <c r="Q1015" s="12"/>
      <c r="R1015" s="12"/>
      <c r="S1015" s="12"/>
      <c r="T1015" s="12"/>
      <c r="U1015" s="12"/>
      <c r="V1015" s="12"/>
      <c r="W1015" s="12"/>
      <c r="X1015" s="12"/>
      <c r="Y1015" s="12"/>
      <c r="Z1015" s="12"/>
      <c r="AA1015" s="6"/>
    </row>
    <row r="1016" ht="15.75" customHeight="1">
      <c r="A1016" s="6"/>
      <c r="B1016" s="12"/>
      <c r="C1016" s="12"/>
      <c r="D1016" s="12"/>
      <c r="E1016" s="12"/>
      <c r="F1016" s="12"/>
      <c r="G1016" s="12"/>
      <c r="H1016" s="12"/>
      <c r="I1016" s="12"/>
      <c r="J1016" s="12"/>
      <c r="K1016" s="12"/>
      <c r="L1016" s="12"/>
      <c r="M1016" s="12"/>
      <c r="N1016" s="12"/>
      <c r="O1016" s="12"/>
      <c r="P1016" s="12"/>
      <c r="Q1016" s="12"/>
      <c r="R1016" s="12"/>
      <c r="S1016" s="12"/>
      <c r="T1016" s="12"/>
      <c r="U1016" s="12"/>
      <c r="V1016" s="12"/>
      <c r="W1016" s="12"/>
      <c r="X1016" s="12"/>
      <c r="Y1016" s="12"/>
      <c r="Z1016" s="12"/>
      <c r="AA1016" s="6"/>
    </row>
    <row r="1017" ht="15.75" customHeight="1">
      <c r="A1017" s="6"/>
      <c r="B1017" s="12"/>
      <c r="C1017" s="12"/>
      <c r="D1017" s="12"/>
      <c r="E1017" s="12"/>
      <c r="F1017" s="12"/>
      <c r="G1017" s="12"/>
      <c r="H1017" s="12"/>
      <c r="I1017" s="12"/>
      <c r="J1017" s="12"/>
      <c r="K1017" s="12"/>
      <c r="L1017" s="12"/>
      <c r="M1017" s="12"/>
      <c r="N1017" s="12"/>
      <c r="O1017" s="12"/>
      <c r="P1017" s="12"/>
      <c r="Q1017" s="12"/>
      <c r="R1017" s="12"/>
      <c r="S1017" s="12"/>
      <c r="T1017" s="12"/>
      <c r="U1017" s="12"/>
      <c r="V1017" s="12"/>
      <c r="W1017" s="12"/>
      <c r="X1017" s="12"/>
      <c r="Y1017" s="12"/>
      <c r="Z1017" s="12"/>
      <c r="AA1017" s="6"/>
    </row>
    <row r="1018" ht="15.75" customHeight="1">
      <c r="A1018" s="6"/>
      <c r="B1018" s="12"/>
      <c r="C1018" s="12"/>
      <c r="D1018" s="12"/>
      <c r="E1018" s="12"/>
      <c r="F1018" s="12"/>
      <c r="G1018" s="12"/>
      <c r="H1018" s="12"/>
      <c r="I1018" s="12"/>
      <c r="J1018" s="12"/>
      <c r="K1018" s="12"/>
      <c r="L1018" s="12"/>
      <c r="M1018" s="12"/>
      <c r="N1018" s="12"/>
      <c r="O1018" s="12"/>
      <c r="P1018" s="12"/>
      <c r="Q1018" s="12"/>
      <c r="R1018" s="12"/>
      <c r="S1018" s="12"/>
      <c r="T1018" s="12"/>
      <c r="U1018" s="12"/>
      <c r="V1018" s="12"/>
      <c r="W1018" s="12"/>
      <c r="X1018" s="12"/>
      <c r="Y1018" s="12"/>
      <c r="Z1018" s="12"/>
      <c r="AA1018" s="6"/>
    </row>
    <row r="1019" ht="15.75" customHeight="1">
      <c r="A1019" s="6"/>
      <c r="B1019" s="12"/>
      <c r="C1019" s="12"/>
      <c r="D1019" s="12"/>
      <c r="E1019" s="12"/>
      <c r="F1019" s="12"/>
      <c r="G1019" s="12"/>
      <c r="H1019" s="12"/>
      <c r="I1019" s="12"/>
      <c r="J1019" s="12"/>
      <c r="K1019" s="12"/>
      <c r="L1019" s="12"/>
      <c r="M1019" s="12"/>
      <c r="N1019" s="12"/>
      <c r="O1019" s="12"/>
      <c r="P1019" s="12"/>
      <c r="Q1019" s="12"/>
      <c r="R1019" s="12"/>
      <c r="S1019" s="12"/>
      <c r="T1019" s="12"/>
      <c r="U1019" s="12"/>
      <c r="V1019" s="12"/>
      <c r="W1019" s="12"/>
      <c r="X1019" s="12"/>
      <c r="Y1019" s="12"/>
      <c r="Z1019" s="12"/>
      <c r="AA1019" s="6"/>
    </row>
    <row r="1020" ht="15.75" customHeight="1">
      <c r="A1020" s="6"/>
      <c r="B1020" s="12"/>
      <c r="C1020" s="12"/>
      <c r="D1020" s="12"/>
      <c r="E1020" s="12"/>
      <c r="F1020" s="12"/>
      <c r="G1020" s="12"/>
      <c r="H1020" s="12"/>
      <c r="I1020" s="12"/>
      <c r="J1020" s="12"/>
      <c r="K1020" s="12"/>
      <c r="L1020" s="12"/>
      <c r="M1020" s="12"/>
      <c r="N1020" s="12"/>
      <c r="O1020" s="12"/>
      <c r="P1020" s="12"/>
      <c r="Q1020" s="12"/>
      <c r="R1020" s="12"/>
      <c r="S1020" s="12"/>
      <c r="T1020" s="12"/>
      <c r="U1020" s="12"/>
      <c r="V1020" s="12"/>
      <c r="W1020" s="12"/>
      <c r="X1020" s="12"/>
      <c r="Y1020" s="12"/>
      <c r="Z1020" s="12"/>
      <c r="AA1020" s="6"/>
    </row>
    <row r="1021" ht="15.75" customHeight="1">
      <c r="A1021" s="6"/>
      <c r="B1021" s="12"/>
      <c r="C1021" s="12"/>
      <c r="D1021" s="12"/>
      <c r="E1021" s="12"/>
      <c r="F1021" s="12"/>
      <c r="G1021" s="12"/>
      <c r="H1021" s="12"/>
      <c r="I1021" s="12"/>
      <c r="J1021" s="12"/>
      <c r="K1021" s="12"/>
      <c r="L1021" s="12"/>
      <c r="M1021" s="12"/>
      <c r="N1021" s="12"/>
      <c r="O1021" s="12"/>
      <c r="P1021" s="12"/>
      <c r="Q1021" s="12"/>
      <c r="R1021" s="12"/>
      <c r="S1021" s="12"/>
      <c r="T1021" s="12"/>
      <c r="U1021" s="12"/>
      <c r="V1021" s="12"/>
      <c r="W1021" s="12"/>
      <c r="X1021" s="12"/>
      <c r="Y1021" s="12"/>
      <c r="Z1021" s="12"/>
      <c r="AA1021" s="6"/>
    </row>
    <row r="1022" ht="15.75" customHeight="1">
      <c r="A1022" s="6"/>
      <c r="B1022" s="12"/>
      <c r="C1022" s="12"/>
      <c r="D1022" s="12"/>
      <c r="E1022" s="12"/>
      <c r="F1022" s="12"/>
      <c r="G1022" s="12"/>
      <c r="H1022" s="12"/>
      <c r="I1022" s="12"/>
      <c r="J1022" s="12"/>
      <c r="K1022" s="12"/>
      <c r="L1022" s="12"/>
      <c r="M1022" s="12"/>
      <c r="N1022" s="12"/>
      <c r="O1022" s="12"/>
      <c r="P1022" s="12"/>
      <c r="Q1022" s="12"/>
      <c r="R1022" s="12"/>
      <c r="S1022" s="12"/>
      <c r="T1022" s="12"/>
      <c r="U1022" s="12"/>
      <c r="V1022" s="12"/>
      <c r="W1022" s="12"/>
      <c r="X1022" s="12"/>
      <c r="Y1022" s="12"/>
      <c r="Z1022" s="12"/>
      <c r="AA1022" s="6"/>
    </row>
    <row r="1023" ht="15.75" customHeight="1">
      <c r="A1023" s="6"/>
      <c r="B1023" s="12"/>
      <c r="C1023" s="12"/>
      <c r="D1023" s="12"/>
      <c r="E1023" s="12"/>
      <c r="F1023" s="12"/>
      <c r="G1023" s="12"/>
      <c r="H1023" s="12"/>
      <c r="I1023" s="12"/>
      <c r="J1023" s="12"/>
      <c r="K1023" s="12"/>
      <c r="L1023" s="12"/>
      <c r="M1023" s="12"/>
      <c r="N1023" s="12"/>
      <c r="O1023" s="12"/>
      <c r="P1023" s="12"/>
      <c r="Q1023" s="12"/>
      <c r="R1023" s="12"/>
      <c r="S1023" s="12"/>
      <c r="T1023" s="12"/>
      <c r="U1023" s="12"/>
      <c r="V1023" s="12"/>
      <c r="W1023" s="12"/>
      <c r="X1023" s="12"/>
      <c r="Y1023" s="12"/>
      <c r="Z1023" s="12"/>
      <c r="AA1023" s="6"/>
    </row>
    <row r="1024" ht="15.75" customHeight="1">
      <c r="A1024" s="6"/>
      <c r="B1024" s="12"/>
      <c r="C1024" s="12"/>
      <c r="D1024" s="12"/>
      <c r="E1024" s="12"/>
      <c r="F1024" s="12"/>
      <c r="G1024" s="12"/>
      <c r="H1024" s="12"/>
      <c r="I1024" s="12"/>
      <c r="J1024" s="12"/>
      <c r="K1024" s="12"/>
      <c r="L1024" s="12"/>
      <c r="M1024" s="12"/>
      <c r="N1024" s="12"/>
      <c r="O1024" s="12"/>
      <c r="P1024" s="12"/>
      <c r="Q1024" s="12"/>
      <c r="R1024" s="12"/>
      <c r="S1024" s="12"/>
      <c r="T1024" s="12"/>
      <c r="U1024" s="12"/>
      <c r="V1024" s="12"/>
      <c r="W1024" s="12"/>
      <c r="X1024" s="12"/>
      <c r="Y1024" s="12"/>
      <c r="Z1024" s="12"/>
      <c r="AA1024" s="6"/>
    </row>
    <row r="1025" ht="15.75" customHeight="1">
      <c r="A1025" s="6"/>
      <c r="B1025" s="12"/>
      <c r="C1025" s="12"/>
      <c r="D1025" s="12"/>
      <c r="E1025" s="12"/>
      <c r="F1025" s="12"/>
      <c r="G1025" s="12"/>
      <c r="H1025" s="12"/>
      <c r="I1025" s="12"/>
      <c r="J1025" s="12"/>
      <c r="K1025" s="12"/>
      <c r="L1025" s="12"/>
      <c r="M1025" s="12"/>
      <c r="N1025" s="12"/>
      <c r="O1025" s="12"/>
      <c r="P1025" s="12"/>
      <c r="Q1025" s="12"/>
      <c r="R1025" s="12"/>
      <c r="S1025" s="12"/>
      <c r="T1025" s="12"/>
      <c r="U1025" s="12"/>
      <c r="V1025" s="12"/>
      <c r="W1025" s="12"/>
      <c r="X1025" s="12"/>
      <c r="Y1025" s="12"/>
      <c r="Z1025" s="12"/>
      <c r="AA1025" s="6"/>
    </row>
    <row r="1026" ht="15.75" customHeight="1">
      <c r="A1026" s="6"/>
      <c r="B1026" s="12"/>
      <c r="C1026" s="12"/>
      <c r="D1026" s="12"/>
      <c r="E1026" s="12"/>
      <c r="F1026" s="12"/>
      <c r="G1026" s="12"/>
      <c r="H1026" s="12"/>
      <c r="I1026" s="12"/>
      <c r="J1026" s="12"/>
      <c r="K1026" s="12"/>
      <c r="L1026" s="12"/>
      <c r="M1026" s="12"/>
      <c r="N1026" s="12"/>
      <c r="O1026" s="12"/>
      <c r="P1026" s="12"/>
      <c r="Q1026" s="12"/>
      <c r="R1026" s="12"/>
      <c r="S1026" s="12"/>
      <c r="T1026" s="12"/>
      <c r="U1026" s="12"/>
      <c r="V1026" s="12"/>
      <c r="W1026" s="12"/>
      <c r="X1026" s="12"/>
      <c r="Y1026" s="12"/>
      <c r="Z1026" s="12"/>
      <c r="AA1026" s="6"/>
    </row>
    <row r="1027" ht="15.75" customHeight="1">
      <c r="A1027" s="6"/>
      <c r="B1027" s="12"/>
      <c r="C1027" s="12"/>
      <c r="D1027" s="12"/>
      <c r="E1027" s="12"/>
      <c r="F1027" s="12"/>
      <c r="G1027" s="12"/>
      <c r="H1027" s="12"/>
      <c r="I1027" s="12"/>
      <c r="J1027" s="12"/>
      <c r="K1027" s="12"/>
      <c r="L1027" s="12"/>
      <c r="M1027" s="12"/>
      <c r="N1027" s="12"/>
      <c r="O1027" s="12"/>
      <c r="P1027" s="12"/>
      <c r="Q1027" s="12"/>
      <c r="R1027" s="12"/>
      <c r="S1027" s="12"/>
      <c r="T1027" s="12"/>
      <c r="U1027" s="12"/>
      <c r="V1027" s="12"/>
      <c r="W1027" s="12"/>
      <c r="X1027" s="12"/>
      <c r="Y1027" s="12"/>
      <c r="Z1027" s="12"/>
      <c r="AA1027" s="6"/>
    </row>
    <row r="1028" ht="15.75" customHeight="1">
      <c r="A1028" s="6"/>
      <c r="B1028" s="12"/>
      <c r="C1028" s="12"/>
      <c r="D1028" s="12"/>
      <c r="E1028" s="12"/>
      <c r="F1028" s="12"/>
      <c r="G1028" s="12"/>
      <c r="H1028" s="12"/>
      <c r="I1028" s="12"/>
      <c r="J1028" s="12"/>
      <c r="K1028" s="12"/>
      <c r="L1028" s="12"/>
      <c r="M1028" s="12"/>
      <c r="N1028" s="12"/>
      <c r="O1028" s="12"/>
      <c r="P1028" s="12"/>
      <c r="Q1028" s="12"/>
      <c r="R1028" s="12"/>
      <c r="S1028" s="12"/>
      <c r="T1028" s="12"/>
      <c r="U1028" s="12"/>
      <c r="V1028" s="12"/>
      <c r="W1028" s="12"/>
      <c r="X1028" s="12"/>
      <c r="Y1028" s="12"/>
      <c r="Z1028" s="12"/>
      <c r="AA1028" s="6"/>
    </row>
    <row r="1029" ht="15.75" customHeight="1">
      <c r="A1029" s="6"/>
      <c r="B1029" s="12"/>
      <c r="C1029" s="12"/>
      <c r="D1029" s="12"/>
      <c r="E1029" s="12"/>
      <c r="F1029" s="12"/>
      <c r="G1029" s="12"/>
      <c r="H1029" s="12"/>
      <c r="I1029" s="12"/>
      <c r="J1029" s="12"/>
      <c r="K1029" s="12"/>
      <c r="L1029" s="12"/>
      <c r="M1029" s="12"/>
      <c r="N1029" s="12"/>
      <c r="O1029" s="12"/>
      <c r="P1029" s="12"/>
      <c r="Q1029" s="12"/>
      <c r="R1029" s="12"/>
      <c r="S1029" s="12"/>
      <c r="T1029" s="12"/>
      <c r="U1029" s="12"/>
      <c r="V1029" s="12"/>
      <c r="W1029" s="12"/>
      <c r="X1029" s="12"/>
      <c r="Y1029" s="12"/>
      <c r="Z1029" s="12"/>
      <c r="AA1029" s="6"/>
    </row>
    <row r="1030" ht="15.75" customHeight="1">
      <c r="A1030" s="6"/>
      <c r="B1030" s="12"/>
      <c r="C1030" s="12"/>
      <c r="D1030" s="12"/>
      <c r="E1030" s="12"/>
      <c r="F1030" s="12"/>
      <c r="G1030" s="12"/>
      <c r="H1030" s="12"/>
      <c r="I1030" s="12"/>
      <c r="J1030" s="12"/>
      <c r="K1030" s="12"/>
      <c r="L1030" s="12"/>
      <c r="M1030" s="12"/>
      <c r="N1030" s="12"/>
      <c r="O1030" s="12"/>
      <c r="P1030" s="12"/>
      <c r="Q1030" s="12"/>
      <c r="R1030" s="12"/>
      <c r="S1030" s="12"/>
      <c r="T1030" s="12"/>
      <c r="U1030" s="12"/>
      <c r="V1030" s="12"/>
      <c r="W1030" s="12"/>
      <c r="X1030" s="12"/>
      <c r="Y1030" s="12"/>
      <c r="Z1030" s="12"/>
      <c r="AA1030" s="6"/>
    </row>
    <row r="1031" ht="15.75" customHeight="1">
      <c r="A1031" s="6"/>
      <c r="B1031" s="12"/>
      <c r="C1031" s="12"/>
      <c r="D1031" s="12"/>
      <c r="E1031" s="12"/>
      <c r="F1031" s="12"/>
      <c r="G1031" s="12"/>
      <c r="H1031" s="12"/>
      <c r="I1031" s="12"/>
      <c r="J1031" s="12"/>
      <c r="K1031" s="12"/>
      <c r="L1031" s="12"/>
      <c r="M1031" s="12"/>
      <c r="N1031" s="12"/>
      <c r="O1031" s="12"/>
      <c r="P1031" s="12"/>
      <c r="Q1031" s="12"/>
      <c r="R1031" s="12"/>
      <c r="S1031" s="12"/>
      <c r="T1031" s="12"/>
      <c r="U1031" s="12"/>
      <c r="V1031" s="12"/>
      <c r="W1031" s="12"/>
      <c r="X1031" s="12"/>
      <c r="Y1031" s="12"/>
      <c r="Z1031" s="12"/>
      <c r="AA1031" s="6"/>
    </row>
    <row r="1032" ht="15.75" customHeight="1">
      <c r="A1032" s="6"/>
      <c r="B1032" s="12"/>
      <c r="C1032" s="12"/>
      <c r="D1032" s="12"/>
      <c r="E1032" s="12"/>
      <c r="F1032" s="12"/>
      <c r="G1032" s="12"/>
      <c r="H1032" s="12"/>
      <c r="I1032" s="12"/>
      <c r="J1032" s="12"/>
      <c r="K1032" s="12"/>
      <c r="L1032" s="12"/>
      <c r="M1032" s="12"/>
      <c r="N1032" s="12"/>
      <c r="O1032" s="12"/>
      <c r="P1032" s="12"/>
      <c r="Q1032" s="12"/>
      <c r="R1032" s="12"/>
      <c r="S1032" s="12"/>
      <c r="T1032" s="12"/>
      <c r="U1032" s="12"/>
      <c r="V1032" s="12"/>
      <c r="W1032" s="12"/>
      <c r="X1032" s="12"/>
      <c r="Y1032" s="12"/>
      <c r="Z1032" s="12"/>
      <c r="AA1032" s="6"/>
    </row>
    <row r="1033" ht="15.75" customHeight="1">
      <c r="A1033" s="6"/>
      <c r="B1033" s="12"/>
      <c r="C1033" s="12"/>
      <c r="D1033" s="12"/>
      <c r="E1033" s="12"/>
      <c r="F1033" s="12"/>
      <c r="G1033" s="12"/>
      <c r="H1033" s="12"/>
      <c r="I1033" s="12"/>
      <c r="J1033" s="12"/>
      <c r="K1033" s="12"/>
      <c r="L1033" s="12"/>
      <c r="M1033" s="12"/>
      <c r="N1033" s="12"/>
      <c r="O1033" s="12"/>
      <c r="P1033" s="12"/>
      <c r="Q1033" s="12"/>
      <c r="R1033" s="12"/>
      <c r="S1033" s="12"/>
      <c r="T1033" s="12"/>
      <c r="U1033" s="12"/>
      <c r="V1033" s="12"/>
      <c r="W1033" s="12"/>
      <c r="X1033" s="12"/>
      <c r="Y1033" s="12"/>
      <c r="Z1033" s="12"/>
      <c r="AA1033" s="6"/>
    </row>
    <row r="1034" ht="15.75" customHeight="1">
      <c r="A1034" s="6"/>
      <c r="B1034" s="12"/>
      <c r="C1034" s="12"/>
      <c r="D1034" s="12"/>
      <c r="E1034" s="12"/>
      <c r="F1034" s="12"/>
      <c r="G1034" s="12"/>
      <c r="H1034" s="12"/>
      <c r="I1034" s="12"/>
      <c r="J1034" s="12"/>
      <c r="K1034" s="12"/>
      <c r="L1034" s="12"/>
      <c r="M1034" s="12"/>
      <c r="N1034" s="12"/>
      <c r="O1034" s="12"/>
      <c r="P1034" s="12"/>
      <c r="Q1034" s="12"/>
      <c r="R1034" s="12"/>
      <c r="S1034" s="12"/>
      <c r="T1034" s="12"/>
      <c r="U1034" s="12"/>
      <c r="V1034" s="12"/>
      <c r="W1034" s="12"/>
      <c r="X1034" s="12"/>
      <c r="Y1034" s="12"/>
      <c r="Z1034" s="12"/>
      <c r="AA1034" s="6"/>
    </row>
    <row r="1035" ht="15.75" customHeight="1">
      <c r="A1035" s="6"/>
      <c r="B1035" s="12"/>
      <c r="C1035" s="12"/>
      <c r="D1035" s="12"/>
      <c r="E1035" s="12"/>
      <c r="F1035" s="12"/>
      <c r="G1035" s="12"/>
      <c r="H1035" s="12"/>
      <c r="I1035" s="12"/>
      <c r="J1035" s="12"/>
      <c r="K1035" s="12"/>
      <c r="L1035" s="12"/>
      <c r="M1035" s="12"/>
      <c r="N1035" s="12"/>
      <c r="O1035" s="12"/>
      <c r="P1035" s="12"/>
      <c r="Q1035" s="12"/>
      <c r="R1035" s="12"/>
      <c r="S1035" s="12"/>
      <c r="T1035" s="12"/>
      <c r="U1035" s="12"/>
      <c r="V1035" s="12"/>
      <c r="W1035" s="12"/>
      <c r="X1035" s="12"/>
      <c r="Y1035" s="12"/>
      <c r="Z1035" s="12"/>
      <c r="AA1035" s="6"/>
    </row>
    <row r="1036" ht="15.75" customHeight="1">
      <c r="A1036" s="6"/>
      <c r="B1036" s="12"/>
      <c r="C1036" s="12"/>
      <c r="D1036" s="12"/>
      <c r="E1036" s="12"/>
      <c r="F1036" s="12"/>
      <c r="G1036" s="12"/>
      <c r="H1036" s="12"/>
      <c r="I1036" s="12"/>
      <c r="J1036" s="12"/>
      <c r="K1036" s="12"/>
      <c r="L1036" s="12"/>
      <c r="M1036" s="12"/>
      <c r="N1036" s="12"/>
      <c r="O1036" s="12"/>
      <c r="P1036" s="12"/>
      <c r="Q1036" s="12"/>
      <c r="R1036" s="12"/>
      <c r="S1036" s="12"/>
      <c r="T1036" s="12"/>
      <c r="U1036" s="12"/>
      <c r="V1036" s="12"/>
      <c r="W1036" s="12"/>
      <c r="X1036" s="12"/>
      <c r="Y1036" s="12"/>
      <c r="Z1036" s="12"/>
      <c r="AA1036" s="6"/>
    </row>
    <row r="1037" ht="15.75" customHeight="1">
      <c r="A1037" s="6"/>
      <c r="B1037" s="12"/>
      <c r="C1037" s="12"/>
      <c r="D1037" s="12"/>
      <c r="E1037" s="12"/>
      <c r="F1037" s="12"/>
      <c r="G1037" s="12"/>
      <c r="H1037" s="12"/>
      <c r="I1037" s="12"/>
      <c r="J1037" s="12"/>
      <c r="K1037" s="12"/>
      <c r="L1037" s="12"/>
      <c r="M1037" s="12"/>
      <c r="N1037" s="12"/>
      <c r="O1037" s="12"/>
      <c r="P1037" s="12"/>
      <c r="Q1037" s="12"/>
      <c r="R1037" s="12"/>
      <c r="S1037" s="12"/>
      <c r="T1037" s="12"/>
      <c r="U1037" s="12"/>
      <c r="V1037" s="12"/>
      <c r="W1037" s="12"/>
      <c r="X1037" s="12"/>
      <c r="Y1037" s="12"/>
      <c r="Z1037" s="12"/>
      <c r="AA1037" s="6"/>
    </row>
    <row r="1038" ht="15.75" customHeight="1">
      <c r="A1038" s="6"/>
      <c r="B1038" s="12"/>
      <c r="C1038" s="12"/>
      <c r="D1038" s="12"/>
      <c r="E1038" s="12"/>
      <c r="F1038" s="12"/>
      <c r="G1038" s="12"/>
      <c r="H1038" s="12"/>
      <c r="I1038" s="12"/>
      <c r="J1038" s="12"/>
      <c r="K1038" s="12"/>
      <c r="L1038" s="12"/>
      <c r="M1038" s="12"/>
      <c r="N1038" s="12"/>
      <c r="O1038" s="12"/>
      <c r="P1038" s="12"/>
      <c r="Q1038" s="12"/>
      <c r="R1038" s="12"/>
      <c r="S1038" s="12"/>
      <c r="T1038" s="12"/>
      <c r="U1038" s="12"/>
      <c r="V1038" s="12"/>
      <c r="W1038" s="12"/>
      <c r="X1038" s="12"/>
      <c r="Y1038" s="12"/>
      <c r="Z1038" s="12"/>
      <c r="AA1038" s="6"/>
    </row>
    <row r="1039" ht="15.75" customHeight="1">
      <c r="A1039" s="6"/>
      <c r="B1039" s="12"/>
      <c r="C1039" s="12"/>
      <c r="D1039" s="12"/>
      <c r="E1039" s="12"/>
      <c r="F1039" s="12"/>
      <c r="G1039" s="12"/>
      <c r="H1039" s="12"/>
      <c r="I1039" s="12"/>
      <c r="J1039" s="12"/>
      <c r="K1039" s="12"/>
      <c r="L1039" s="12"/>
      <c r="M1039" s="12"/>
      <c r="N1039" s="12"/>
      <c r="O1039" s="12"/>
      <c r="P1039" s="12"/>
      <c r="Q1039" s="12"/>
      <c r="R1039" s="12"/>
      <c r="S1039" s="12"/>
      <c r="T1039" s="12"/>
      <c r="U1039" s="12"/>
      <c r="V1039" s="12"/>
      <c r="W1039" s="12"/>
      <c r="X1039" s="12"/>
      <c r="Y1039" s="12"/>
      <c r="Z1039" s="12"/>
      <c r="AA1039" s="6"/>
    </row>
    <row r="1040" ht="15.75" customHeight="1">
      <c r="A1040" s="6"/>
      <c r="B1040" s="12"/>
      <c r="C1040" s="12"/>
      <c r="D1040" s="12"/>
      <c r="E1040" s="12"/>
      <c r="F1040" s="12"/>
      <c r="G1040" s="12"/>
      <c r="H1040" s="12"/>
      <c r="I1040" s="12"/>
      <c r="J1040" s="12"/>
      <c r="K1040" s="12"/>
      <c r="L1040" s="12"/>
      <c r="M1040" s="12"/>
      <c r="N1040" s="12"/>
      <c r="O1040" s="12"/>
      <c r="P1040" s="12"/>
      <c r="Q1040" s="12"/>
      <c r="R1040" s="12"/>
      <c r="S1040" s="12"/>
      <c r="T1040" s="12"/>
      <c r="U1040" s="12"/>
      <c r="V1040" s="12"/>
      <c r="W1040" s="12"/>
      <c r="X1040" s="12"/>
      <c r="Y1040" s="12"/>
      <c r="Z1040" s="12"/>
      <c r="AA1040" s="6"/>
    </row>
    <row r="1041" ht="15.75" customHeight="1">
      <c r="A1041" s="6"/>
      <c r="B1041" s="12"/>
      <c r="C1041" s="12"/>
      <c r="D1041" s="12"/>
      <c r="E1041" s="12"/>
      <c r="F1041" s="12"/>
      <c r="G1041" s="12"/>
      <c r="H1041" s="12"/>
      <c r="I1041" s="12"/>
      <c r="J1041" s="12"/>
      <c r="K1041" s="12"/>
      <c r="L1041" s="12"/>
      <c r="M1041" s="12"/>
      <c r="N1041" s="12"/>
      <c r="O1041" s="12"/>
      <c r="P1041" s="12"/>
      <c r="Q1041" s="12"/>
      <c r="R1041" s="12"/>
      <c r="S1041" s="12"/>
      <c r="T1041" s="12"/>
      <c r="U1041" s="12"/>
      <c r="V1041" s="12"/>
      <c r="W1041" s="12"/>
      <c r="X1041" s="12"/>
      <c r="Y1041" s="12"/>
      <c r="Z1041" s="12"/>
      <c r="AA1041" s="6"/>
    </row>
    <row r="1042" ht="15.75" customHeight="1">
      <c r="A1042" s="6"/>
      <c r="B1042" s="12"/>
      <c r="C1042" s="12"/>
      <c r="D1042" s="12"/>
      <c r="E1042" s="12"/>
      <c r="F1042" s="12"/>
      <c r="G1042" s="12"/>
      <c r="H1042" s="12"/>
      <c r="I1042" s="12"/>
      <c r="J1042" s="12"/>
      <c r="K1042" s="12"/>
      <c r="L1042" s="12"/>
      <c r="M1042" s="12"/>
      <c r="N1042" s="12"/>
      <c r="O1042" s="12"/>
      <c r="P1042" s="12"/>
      <c r="Q1042" s="12"/>
      <c r="R1042" s="12"/>
      <c r="S1042" s="12"/>
      <c r="T1042" s="12"/>
      <c r="U1042" s="12"/>
      <c r="V1042" s="12"/>
      <c r="W1042" s="12"/>
      <c r="X1042" s="12"/>
      <c r="Y1042" s="12"/>
      <c r="Z1042" s="12"/>
      <c r="AA1042" s="6"/>
    </row>
    <row r="1043" ht="15.75" customHeight="1">
      <c r="A1043" s="6"/>
      <c r="B1043" s="12"/>
      <c r="C1043" s="12"/>
      <c r="D1043" s="12"/>
      <c r="E1043" s="12"/>
      <c r="F1043" s="12"/>
      <c r="G1043" s="12"/>
      <c r="H1043" s="12"/>
      <c r="I1043" s="12"/>
      <c r="J1043" s="12"/>
      <c r="K1043" s="12"/>
      <c r="L1043" s="12"/>
      <c r="M1043" s="12"/>
      <c r="N1043" s="12"/>
      <c r="O1043" s="12"/>
      <c r="P1043" s="12"/>
      <c r="Q1043" s="12"/>
      <c r="R1043" s="12"/>
      <c r="S1043" s="12"/>
      <c r="T1043" s="12"/>
      <c r="U1043" s="12"/>
      <c r="V1043" s="12"/>
      <c r="W1043" s="12"/>
      <c r="X1043" s="12"/>
      <c r="Y1043" s="12"/>
      <c r="Z1043" s="12"/>
      <c r="AA1043" s="6"/>
    </row>
    <row r="1044" ht="15.75" customHeight="1">
      <c r="A1044" s="6"/>
      <c r="B1044" s="12"/>
      <c r="C1044" s="12"/>
      <c r="D1044" s="12"/>
      <c r="E1044" s="12"/>
      <c r="F1044" s="12"/>
      <c r="G1044" s="12"/>
      <c r="H1044" s="12"/>
      <c r="I1044" s="12"/>
      <c r="J1044" s="12"/>
      <c r="K1044" s="12"/>
      <c r="L1044" s="12"/>
      <c r="M1044" s="12"/>
      <c r="N1044" s="12"/>
      <c r="O1044" s="12"/>
      <c r="P1044" s="12"/>
      <c r="Q1044" s="12"/>
      <c r="R1044" s="12"/>
      <c r="S1044" s="12"/>
      <c r="T1044" s="12"/>
      <c r="U1044" s="12"/>
      <c r="V1044" s="12"/>
      <c r="W1044" s="12"/>
      <c r="X1044" s="12"/>
      <c r="Y1044" s="12"/>
      <c r="Z1044" s="12"/>
      <c r="AA1044" s="6"/>
    </row>
    <row r="1045" ht="15.75" customHeight="1">
      <c r="A1045" s="6"/>
      <c r="B1045" s="12"/>
      <c r="C1045" s="12"/>
      <c r="D1045" s="12"/>
      <c r="E1045" s="12"/>
      <c r="F1045" s="12"/>
      <c r="G1045" s="12"/>
      <c r="H1045" s="12"/>
      <c r="I1045" s="12"/>
      <c r="J1045" s="12"/>
      <c r="K1045" s="12"/>
      <c r="L1045" s="12"/>
      <c r="M1045" s="12"/>
      <c r="N1045" s="12"/>
      <c r="O1045" s="12"/>
      <c r="P1045" s="12"/>
      <c r="Q1045" s="12"/>
      <c r="R1045" s="12"/>
      <c r="S1045" s="12"/>
      <c r="T1045" s="12"/>
      <c r="U1045" s="12"/>
      <c r="V1045" s="12"/>
      <c r="W1045" s="12"/>
      <c r="X1045" s="12"/>
      <c r="Y1045" s="12"/>
      <c r="Z1045" s="12"/>
      <c r="AA1045" s="6"/>
    </row>
    <row r="1046" ht="15.75" customHeight="1">
      <c r="A1046" s="6"/>
      <c r="B1046" s="12"/>
      <c r="C1046" s="12"/>
      <c r="D1046" s="12"/>
      <c r="E1046" s="12"/>
      <c r="F1046" s="12"/>
      <c r="G1046" s="12"/>
      <c r="H1046" s="12"/>
      <c r="I1046" s="12"/>
      <c r="J1046" s="12"/>
      <c r="K1046" s="12"/>
      <c r="L1046" s="12"/>
      <c r="M1046" s="12"/>
      <c r="N1046" s="12"/>
      <c r="O1046" s="12"/>
      <c r="P1046" s="12"/>
      <c r="Q1046" s="12"/>
      <c r="R1046" s="12"/>
      <c r="S1046" s="12"/>
      <c r="T1046" s="12"/>
      <c r="U1046" s="12"/>
      <c r="V1046" s="12"/>
      <c r="W1046" s="12"/>
      <c r="X1046" s="12"/>
      <c r="Y1046" s="12"/>
      <c r="Z1046" s="12"/>
      <c r="AA1046" s="6"/>
    </row>
    <row r="1047" ht="15.75" customHeight="1">
      <c r="A1047" s="6"/>
      <c r="B1047" s="12"/>
      <c r="C1047" s="12"/>
      <c r="D1047" s="12"/>
      <c r="E1047" s="12"/>
      <c r="F1047" s="12"/>
      <c r="G1047" s="12"/>
      <c r="H1047" s="12"/>
      <c r="I1047" s="12"/>
      <c r="J1047" s="12"/>
      <c r="K1047" s="12"/>
      <c r="L1047" s="12"/>
      <c r="M1047" s="12"/>
      <c r="N1047" s="12"/>
      <c r="O1047" s="12"/>
      <c r="P1047" s="12"/>
      <c r="Q1047" s="12"/>
      <c r="R1047" s="12"/>
      <c r="S1047" s="12"/>
      <c r="T1047" s="12"/>
      <c r="U1047" s="12"/>
      <c r="V1047" s="12"/>
      <c r="W1047" s="12"/>
      <c r="X1047" s="12"/>
      <c r="Y1047" s="12"/>
      <c r="Z1047" s="12"/>
      <c r="AA1047" s="6"/>
    </row>
    <row r="1048" ht="15.75" customHeight="1">
      <c r="A1048" s="6"/>
      <c r="B1048" s="12"/>
      <c r="C1048" s="12"/>
      <c r="D1048" s="12"/>
      <c r="E1048" s="12"/>
      <c r="F1048" s="12"/>
      <c r="G1048" s="12"/>
      <c r="H1048" s="12"/>
      <c r="I1048" s="12"/>
      <c r="J1048" s="12"/>
      <c r="K1048" s="12"/>
      <c r="L1048" s="12"/>
      <c r="M1048" s="12"/>
      <c r="N1048" s="12"/>
      <c r="O1048" s="12"/>
      <c r="P1048" s="12"/>
      <c r="Q1048" s="12"/>
      <c r="R1048" s="12"/>
      <c r="S1048" s="12"/>
      <c r="T1048" s="12"/>
      <c r="U1048" s="12"/>
      <c r="V1048" s="12"/>
      <c r="W1048" s="12"/>
      <c r="X1048" s="12"/>
      <c r="Y1048" s="12"/>
      <c r="Z1048" s="12"/>
      <c r="AA1048" s="6"/>
    </row>
    <row r="1049" ht="15.75" customHeight="1">
      <c r="A1049" s="6"/>
      <c r="B1049" s="12"/>
      <c r="C1049" s="12"/>
      <c r="D1049" s="12"/>
      <c r="E1049" s="12"/>
      <c r="F1049" s="12"/>
      <c r="G1049" s="12"/>
      <c r="H1049" s="12"/>
      <c r="I1049" s="12"/>
      <c r="J1049" s="12"/>
      <c r="K1049" s="12"/>
      <c r="L1049" s="12"/>
      <c r="M1049" s="12"/>
      <c r="N1049" s="12"/>
      <c r="O1049" s="12"/>
      <c r="P1049" s="12"/>
      <c r="Q1049" s="12"/>
      <c r="R1049" s="12"/>
      <c r="S1049" s="12"/>
      <c r="T1049" s="12"/>
      <c r="U1049" s="12"/>
      <c r="V1049" s="12"/>
      <c r="W1049" s="12"/>
      <c r="X1049" s="12"/>
      <c r="Y1049" s="12"/>
      <c r="Z1049" s="12"/>
      <c r="AA1049" s="6"/>
    </row>
    <row r="1050" ht="15.75" customHeight="1">
      <c r="A1050" s="6"/>
      <c r="B1050" s="12"/>
      <c r="C1050" s="12"/>
      <c r="D1050" s="6"/>
      <c r="E1050" s="6"/>
      <c r="F1050" s="6"/>
      <c r="G1050" s="6"/>
      <c r="H1050" s="6"/>
      <c r="I1050" s="6"/>
      <c r="J1050" s="6"/>
      <c r="K1050" s="12"/>
      <c r="L1050" s="12"/>
      <c r="M1050" s="12"/>
      <c r="N1050" s="12"/>
      <c r="O1050" s="12"/>
      <c r="P1050" s="12"/>
      <c r="Q1050" s="12"/>
      <c r="R1050" s="12"/>
      <c r="S1050" s="12"/>
      <c r="T1050" s="12"/>
      <c r="U1050" s="12"/>
      <c r="V1050" s="12"/>
      <c r="W1050" s="12"/>
      <c r="X1050" s="12"/>
      <c r="Y1050" s="12"/>
      <c r="Z1050" s="12"/>
      <c r="AA1050" s="6"/>
    </row>
    <row r="1051" ht="15.75" customHeight="1">
      <c r="A1051" s="6"/>
      <c r="B1051" s="12"/>
      <c r="C1051" s="12"/>
      <c r="D1051" s="6"/>
      <c r="E1051" s="6"/>
      <c r="F1051" s="6"/>
      <c r="G1051" s="6"/>
      <c r="H1051" s="6"/>
      <c r="I1051" s="6"/>
      <c r="J1051" s="6"/>
      <c r="K1051" s="12"/>
      <c r="L1051" s="12"/>
      <c r="M1051" s="12"/>
      <c r="N1051" s="12"/>
      <c r="O1051" s="12"/>
      <c r="P1051" s="12"/>
      <c r="Q1051" s="12"/>
      <c r="R1051" s="12"/>
      <c r="S1051" s="12"/>
      <c r="T1051" s="12"/>
      <c r="U1051" s="12"/>
      <c r="V1051" s="12"/>
      <c r="W1051" s="12"/>
      <c r="X1051" s="12"/>
      <c r="Y1051" s="12"/>
      <c r="Z1051" s="12"/>
      <c r="AA1051" s="6"/>
    </row>
  </sheetData>
  <mergeCells count="20">
    <mergeCell ref="D4:I4"/>
    <mergeCell ref="D5:I9"/>
    <mergeCell ref="D10:I10"/>
    <mergeCell ref="D11:I11"/>
    <mergeCell ref="D12:I12"/>
    <mergeCell ref="D13:I13"/>
    <mergeCell ref="D14:I14"/>
    <mergeCell ref="D16:I16"/>
    <mergeCell ref="D15:I15"/>
    <mergeCell ref="D18:I18"/>
    <mergeCell ref="D19:I19"/>
    <mergeCell ref="G37:H38"/>
    <mergeCell ref="G49:H50"/>
    <mergeCell ref="G61:H61"/>
    <mergeCell ref="G77:G78"/>
    <mergeCell ref="D85:D86"/>
    <mergeCell ref="D3:J3"/>
    <mergeCell ref="D88:J88"/>
    <mergeCell ref="D17:I17"/>
    <mergeCell ref="D89:J89"/>
  </mergeCells>
  <hyperlinks>
    <hyperlink r:id="rId1" ref="D89"/>
  </hyperlinks>
  <printOptions/>
  <pageMargins bottom="0.75" footer="0.0" header="0.0" left="0.7" right="0.7" top="0.75"/>
  <pageSetup scale="36" orientation="portrait"/>
  <drawing r:id="rId2"/>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2017-02-14T23:59:41Z</dcterms:created>
  <dc:creator>Brandon Shoals</dc:creator>
</cp:coreProperties>
</file>